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9095" windowHeight="8355" activeTab="1"/>
  </bookViews>
  <sheets>
    <sheet name="startovka" sheetId="1" r:id="rId1"/>
    <sheet name="absolutne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H" sheetId="10" r:id="rId10"/>
    <sheet name="data" sheetId="11" r:id="rId11"/>
    <sheet name="help" sheetId="12" r:id="rId12"/>
  </sheets>
  <definedNames>
    <definedName name="_xlnm._FilterDatabase" localSheetId="10" hidden="1">'data'!$A$2:$K$510</definedName>
    <definedName name="muzi" localSheetId="1">'absolutne'!$P$1:$Q$59</definedName>
    <definedName name="muzi" localSheetId="10">'data'!$P$1:$Q$62</definedName>
    <definedName name="muzi" localSheetId="0">'startovka'!$P$1:$Q$5</definedName>
    <definedName name="_xlnm.Print_Area" localSheetId="1">'absolutne'!$A$1:$H$58</definedName>
    <definedName name="_xlnm.Print_Area" localSheetId="10">'data'!$A$1:$I$58</definedName>
    <definedName name="zeny" localSheetId="1">'absolutne'!$S$1:$T$59</definedName>
    <definedName name="zeny" localSheetId="10">'data'!$S$1:$T$60</definedName>
    <definedName name="zeny" localSheetId="0">'startovka'!$S$1:$T$3</definedName>
  </definedNames>
  <calcPr fullCalcOnLoad="1"/>
</workbook>
</file>

<file path=xl/sharedStrings.xml><?xml version="1.0" encoding="utf-8"?>
<sst xmlns="http://schemas.openxmlformats.org/spreadsheetml/2006/main" count="778" uniqueCount="151">
  <si>
    <t>help</t>
  </si>
  <si>
    <t>kategorie</t>
  </si>
  <si>
    <t>M/Ž</t>
  </si>
  <si>
    <t>LRS Vyškov</t>
  </si>
  <si>
    <t>SK Salix Grymov</t>
  </si>
  <si>
    <t>Kučera Petr</t>
  </si>
  <si>
    <t>KVS Náměšť na Hané</t>
  </si>
  <si>
    <t>Petřek Zdenek</t>
  </si>
  <si>
    <t>Okay Elektrospotřebiče</t>
  </si>
  <si>
    <t>Palíšková Jarmila</t>
  </si>
  <si>
    <t>Horák Pavel</t>
  </si>
  <si>
    <t>AHA Vyškov</t>
  </si>
  <si>
    <t>Hynštová Marie</t>
  </si>
  <si>
    <t>klub/město</t>
  </si>
  <si>
    <t>pořadí</t>
  </si>
  <si>
    <t>jméno</t>
  </si>
  <si>
    <t>číslo</t>
  </si>
  <si>
    <t>ročník</t>
  </si>
  <si>
    <t>čas</t>
  </si>
  <si>
    <t>město</t>
  </si>
  <si>
    <t>Pro kategorie</t>
  </si>
  <si>
    <t>A</t>
  </si>
  <si>
    <t>B</t>
  </si>
  <si>
    <t>Kategorie</t>
  </si>
  <si>
    <t>C</t>
  </si>
  <si>
    <t>D</t>
  </si>
  <si>
    <t>E</t>
  </si>
  <si>
    <t>F</t>
  </si>
  <si>
    <t>G</t>
  </si>
  <si>
    <t>H</t>
  </si>
  <si>
    <t>KATEGORIE_DATA</t>
  </si>
  <si>
    <t>Popis</t>
  </si>
  <si>
    <t>Muži nad 70 let</t>
  </si>
  <si>
    <t>Ženy do 34 let</t>
  </si>
  <si>
    <t>Ženy 35 až 44 let</t>
  </si>
  <si>
    <t>Ženy nad 45 let</t>
  </si>
  <si>
    <t>P</t>
  </si>
  <si>
    <t>Příchozí</t>
  </si>
  <si>
    <t>POHLAVI</t>
  </si>
  <si>
    <t>M</t>
  </si>
  <si>
    <t>Ž</t>
  </si>
  <si>
    <t>POZN :</t>
  </si>
  <si>
    <t>Jakmile je listina "data" kompletní
tedy zapsány časy všech závodníků, smaž tuto tabulku abys mohl nakopírovat ze startovní listiny s časy ! POZOR ! Nemaž zde sloupec "pořadí" !!! JE tam vzorec pro výpočet pořadí !</t>
  </si>
  <si>
    <t>Jakmile máš tyto absolutní výsledky, můžeš si zafiltrovat a pak seřadit dle času a tabulka se překope i dle pořadí a máš celkové výsledky</t>
  </si>
  <si>
    <t>Fritscher Adam</t>
  </si>
  <si>
    <t>Haluzík Marek</t>
  </si>
  <si>
    <t>Jankto Petr</t>
  </si>
  <si>
    <t>Kopečný František</t>
  </si>
  <si>
    <t>Rašner Tomáš</t>
  </si>
  <si>
    <t>Smolicha David</t>
  </si>
  <si>
    <t>Smolicha Josef</t>
  </si>
  <si>
    <t>Smutný Zdeněk</t>
  </si>
  <si>
    <t>Talaš Jaromír</t>
  </si>
  <si>
    <t>Zdráhal Jaroslav</t>
  </si>
  <si>
    <t>TJ Liga 100 Olomouc</t>
  </si>
  <si>
    <t>TTC Olomouc</t>
  </si>
  <si>
    <t>RMC Lipník</t>
  </si>
  <si>
    <t>Přerov</t>
  </si>
  <si>
    <t>Dracy team</t>
  </si>
  <si>
    <t>AD Cyklo Brodek</t>
  </si>
  <si>
    <t>Olomouc</t>
  </si>
  <si>
    <t>TTS Osek nad Bečvou</t>
  </si>
  <si>
    <t>SK Přerov</t>
  </si>
  <si>
    <t>Nový Malín</t>
  </si>
  <si>
    <t>SKD Otrokovice</t>
  </si>
  <si>
    <t>Kroměříž</t>
  </si>
  <si>
    <t>Barbořák Bohuš</t>
  </si>
  <si>
    <t>Dvorský Michal</t>
  </si>
  <si>
    <t>Míka Radan</t>
  </si>
  <si>
    <t>Šromotová Pavlína</t>
  </si>
  <si>
    <t>Teplíček Libor</t>
  </si>
  <si>
    <t>Vařeka Pavel</t>
  </si>
  <si>
    <t>Večeřa Roman</t>
  </si>
  <si>
    <t>Prostějov</t>
  </si>
  <si>
    <t>Biatlon Prostějov</t>
  </si>
  <si>
    <t>Orrero Litovel</t>
  </si>
  <si>
    <t>SK Hranice</t>
  </si>
  <si>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</si>
  <si>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</si>
  <si>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PÁRY</t>
  </si>
  <si>
    <t>ČÍSLO PÁRU</t>
  </si>
  <si>
    <t>m</t>
  </si>
  <si>
    <t>ž</t>
  </si>
  <si>
    <t>Špacír Ladislav</t>
  </si>
  <si>
    <t>Loko Břeclav</t>
  </si>
  <si>
    <t>David Karel</t>
  </si>
  <si>
    <t>Jína Pavel</t>
  </si>
  <si>
    <t>Bařinka Antonín</t>
  </si>
  <si>
    <t>TRICHRTI Kroměříž</t>
  </si>
  <si>
    <t>Mraček Rostislav</t>
  </si>
  <si>
    <t>Jelínek Zbyněk</t>
  </si>
  <si>
    <t>Hranice</t>
  </si>
  <si>
    <t>Janík Petr</t>
  </si>
  <si>
    <t>Vlatten André</t>
  </si>
  <si>
    <t>Kunc Josef</t>
  </si>
  <si>
    <t>Podhajský Jaroslav</t>
  </si>
  <si>
    <t>OB Zlín</t>
  </si>
  <si>
    <t>Muži do 39 let</t>
  </si>
  <si>
    <t>Muži do 49 let</t>
  </si>
  <si>
    <t>Muži do 59 let</t>
  </si>
  <si>
    <t>Muži do 69 let</t>
  </si>
  <si>
    <t>Martinek Jarda</t>
  </si>
  <si>
    <t>Trisk Olomouc</t>
  </si>
  <si>
    <t>Kozel Dušan</t>
  </si>
  <si>
    <t>Brno</t>
  </si>
  <si>
    <t>Březina Jiří</t>
  </si>
  <si>
    <t>Krčková Šárka</t>
  </si>
  <si>
    <t>Vynikal Bedřich</t>
  </si>
  <si>
    <t xml:space="preserve">Běhy Grymov, IV. Grymovská desítka, 3. 3. 2012 </t>
  </si>
  <si>
    <t>STARTOVNÍ LISTINA</t>
  </si>
  <si>
    <t>Běhy Grymov, IV. Grymovská desítka, 3. 3. 2012, konečné výsledky kategorie A</t>
  </si>
  <si>
    <t>Běhy Grymov, IV. Grymovská desítka, 3. 3. 2012, konečné výsledky kategorie B</t>
  </si>
  <si>
    <t>Běhy Grymov, IV. Grymovská desítka, 3. 3. 2012, konečné výsledky kategorie C</t>
  </si>
  <si>
    <t>Běhy Grymov, IV. Grymovská desítka, 3. 3. 2012, konečné výsledky kategorie D</t>
  </si>
  <si>
    <t>Běhy Grymov, IV. Grymovská desítka, 3. 3. 2012, konečné výsledky kategorie E</t>
  </si>
  <si>
    <t>Běhy Grymov, IV. Grymovská desítka, 3. 3. 2012, konečné výsledky kategorie F</t>
  </si>
  <si>
    <t>Běhy Grymov, IV. Grymovská desítka, 3. 3. 2012, konečné výsledky kategorie G</t>
  </si>
  <si>
    <t>Běhy Grymov, IV. Grymovská desítka, 3. 3. 2012, konečné výsledky kategorie H</t>
  </si>
  <si>
    <t>Rokytnice</t>
  </si>
  <si>
    <t>Čižmár Petr</t>
  </si>
  <si>
    <t>Cykloklub Nový Jičín</t>
  </si>
  <si>
    <t>Běhy Grymov, I. Grymovský půlmaraton, 18. 8. 2012,  konečné výsledky absolutně, 21,1 km</t>
  </si>
  <si>
    <t xml:space="preserve">Běhy Grymov, I. Grymovský půlmaraton, 18. 8. 2012 </t>
  </si>
  <si>
    <t>Roubalík Štěpán</t>
  </si>
  <si>
    <t>Fortex-ski Moravský Beroun</t>
  </si>
  <si>
    <t>Zejda Ivo</t>
  </si>
  <si>
    <t>Moravská Slávia Brno</t>
  </si>
  <si>
    <t>Bulín Martin</t>
  </si>
  <si>
    <t>Štěpánek Ondřej</t>
  </si>
  <si>
    <t>Frydrych Jiří</t>
  </si>
  <si>
    <t>Kojetín</t>
  </si>
  <si>
    <t>Čuda Jan</t>
  </si>
  <si>
    <t>Kubík Marek</t>
  </si>
  <si>
    <t>BikeBar Hulín</t>
  </si>
  <si>
    <t>Tvrdá Zdeňka</t>
  </si>
  <si>
    <t>Kořínek Daniel</t>
  </si>
  <si>
    <t>Kozlovice</t>
  </si>
  <si>
    <t>Číhalová Kateřina</t>
  </si>
  <si>
    <t>TJ Sokol Opatovice</t>
  </si>
  <si>
    <t>Berná Marie</t>
  </si>
  <si>
    <t>Sedlák Ondřej</t>
  </si>
  <si>
    <t>Lipník nad Bečvou</t>
  </si>
  <si>
    <t>Říha Tomáš</t>
  </si>
  <si>
    <t>SDH Radslavice</t>
  </si>
  <si>
    <t>K.A.T. Olomouc</t>
  </si>
  <si>
    <t>Pavlů Miroslava</t>
  </si>
  <si>
    <t>Mladá Boleslav</t>
  </si>
  <si>
    <t>Kunc Martin</t>
  </si>
  <si>
    <t>Smolka Josef</t>
  </si>
  <si>
    <t>DNF</t>
  </si>
  <si>
    <t>Sás Ladislav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</si>
</sst>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0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color indexed="1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15" borderId="0" xfId="0" applyFont="1" applyFill="1" applyAlignment="1">
      <alignment/>
    </xf>
    <xf numFmtId="164" fontId="1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164" fontId="0" fillId="15" borderId="0" xfId="0" applyNumberFormat="1" applyFill="1" applyAlignment="1">
      <alignment/>
    </xf>
    <xf numFmtId="0" fontId="0" fillId="0" borderId="0" xfId="0" applyFill="1" applyAlignment="1">
      <alignment/>
    </xf>
    <xf numFmtId="1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0" fontId="0" fillId="24" borderId="10" xfId="47" applyFont="1" applyFill="1" applyBorder="1" applyAlignment="1">
      <alignment horizontal="center"/>
      <protection/>
    </xf>
    <xf numFmtId="0" fontId="0" fillId="0" borderId="6" xfId="47" applyFont="1" applyFill="1" applyBorder="1" applyAlignment="1">
      <alignment wrapText="1"/>
      <protection/>
    </xf>
    <xf numFmtId="2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24" borderId="10" xfId="47" applyFont="1" applyFill="1" applyBorder="1" applyAlignment="1">
      <alignment horizontal="center"/>
      <protection/>
    </xf>
    <xf numFmtId="0" fontId="0" fillId="0" borderId="6" xfId="47" applyFont="1" applyFill="1" applyBorder="1" applyAlignment="1">
      <alignment wrapText="1"/>
      <protection/>
    </xf>
    <xf numFmtId="0" fontId="0" fillId="0" borderId="11" xfId="47" applyFont="1" applyFill="1" applyBorder="1" applyAlignment="1">
      <alignment wrapText="1"/>
      <protection/>
    </xf>
    <xf numFmtId="0" fontId="0" fillId="17" borderId="0" xfId="0" applyFill="1" applyAlignment="1">
      <alignment/>
    </xf>
    <xf numFmtId="0" fontId="0" fillId="7" borderId="0" xfId="0" applyFill="1" applyAlignment="1">
      <alignment/>
    </xf>
    <xf numFmtId="0" fontId="6" fillId="1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2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21" fontId="0" fillId="0" borderId="13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23" fillId="15" borderId="0" xfId="0" applyFont="1" applyFill="1" applyAlignment="1">
      <alignment horizontal="center"/>
    </xf>
    <xf numFmtId="164" fontId="23" fillId="0" borderId="0" xfId="0" applyNumberFormat="1" applyFont="1" applyFill="1" applyAlignment="1">
      <alignment/>
    </xf>
    <xf numFmtId="0" fontId="19" fillId="15" borderId="0" xfId="0" applyFont="1" applyFill="1" applyAlignment="1">
      <alignment horizontal="center"/>
    </xf>
    <xf numFmtId="1" fontId="19" fillId="15" borderId="0" xfId="0" applyNumberFormat="1" applyFont="1" applyFill="1" applyAlignment="1">
      <alignment horizontal="center"/>
    </xf>
    <xf numFmtId="164" fontId="19" fillId="15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el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D24" sqref="D24"/>
    </sheetView>
  </sheetViews>
  <sheetFormatPr defaultColWidth="9.140625" defaultRowHeight="15"/>
  <cols>
    <col min="1" max="1" width="19.8515625" style="0" customWidth="1"/>
  </cols>
  <sheetData>
    <row r="1" spans="1:5" ht="15">
      <c r="A1" t="s">
        <v>108</v>
      </c>
      <c r="E1" t="s">
        <v>109</v>
      </c>
    </row>
    <row r="2" spans="1:7" ht="15">
      <c r="A2" t="s">
        <v>15</v>
      </c>
      <c r="B2" t="s">
        <v>16</v>
      </c>
      <c r="C2" t="s">
        <v>17</v>
      </c>
      <c r="D2" t="s">
        <v>13</v>
      </c>
      <c r="E2" t="s">
        <v>18</v>
      </c>
      <c r="F2" t="s">
        <v>2</v>
      </c>
      <c r="G2" t="s">
        <v>1</v>
      </c>
    </row>
    <row r="3" spans="1:7" ht="15">
      <c r="A3" s="22" t="s">
        <v>5</v>
      </c>
      <c r="B3" s="22">
        <v>1</v>
      </c>
      <c r="C3" s="22">
        <v>1975</v>
      </c>
      <c r="D3" s="41" t="s">
        <v>4</v>
      </c>
      <c r="E3" s="41">
        <v>0.05832175925925926</v>
      </c>
      <c r="F3" s="41" t="s">
        <v>81</v>
      </c>
      <c r="G3" s="42" t="s">
        <v>21</v>
      </c>
    </row>
    <row r="4" spans="1:7" ht="15">
      <c r="A4" s="22" t="s">
        <v>9</v>
      </c>
      <c r="B4" s="22">
        <v>2</v>
      </c>
      <c r="C4" s="22">
        <v>1976</v>
      </c>
      <c r="D4" s="41" t="s">
        <v>4</v>
      </c>
      <c r="E4" s="41">
        <v>0.06443287037037036</v>
      </c>
      <c r="F4" s="41" t="s">
        <v>82</v>
      </c>
      <c r="G4" s="42" t="s">
        <v>28</v>
      </c>
    </row>
    <row r="5" spans="1:7" ht="15">
      <c r="A5" s="22" t="s">
        <v>103</v>
      </c>
      <c r="B5" s="22">
        <v>11</v>
      </c>
      <c r="C5" s="40">
        <v>1963</v>
      </c>
      <c r="D5" s="41" t="s">
        <v>65</v>
      </c>
      <c r="E5" s="41">
        <v>0.07736111111111112</v>
      </c>
      <c r="F5" s="41" t="s">
        <v>81</v>
      </c>
      <c r="G5" s="42" t="s">
        <v>22</v>
      </c>
    </row>
    <row r="6" spans="1:7" ht="15">
      <c r="A6" s="22" t="s">
        <v>86</v>
      </c>
      <c r="B6" s="22">
        <v>12</v>
      </c>
      <c r="C6" s="22">
        <v>1962</v>
      </c>
      <c r="D6" s="41" t="s">
        <v>60</v>
      </c>
      <c r="E6" s="41">
        <v>0.061469907407407404</v>
      </c>
      <c r="F6" s="41" t="s">
        <v>81</v>
      </c>
      <c r="G6" s="42" t="s">
        <v>24</v>
      </c>
    </row>
    <row r="7" spans="1:7" ht="15">
      <c r="A7" s="22" t="s">
        <v>71</v>
      </c>
      <c r="B7" s="40">
        <v>15</v>
      </c>
      <c r="C7" s="40">
        <v>1975</v>
      </c>
      <c r="D7" s="41" t="s">
        <v>75</v>
      </c>
      <c r="E7" s="41">
        <v>0.07765046296296296</v>
      </c>
      <c r="F7" s="41" t="s">
        <v>81</v>
      </c>
      <c r="G7" s="42" t="s">
        <v>21</v>
      </c>
    </row>
    <row r="8" spans="1:7" ht="15">
      <c r="A8" s="22" t="s">
        <v>53</v>
      </c>
      <c r="B8" s="22">
        <v>16</v>
      </c>
      <c r="C8" s="22">
        <v>1963</v>
      </c>
      <c r="D8" s="41" t="s">
        <v>61</v>
      </c>
      <c r="E8" s="41">
        <v>0.0714699074074074</v>
      </c>
      <c r="F8" s="41" t="s">
        <v>81</v>
      </c>
      <c r="G8" s="42" t="s">
        <v>22</v>
      </c>
    </row>
    <row r="9" spans="1:7" ht="15">
      <c r="A9" s="22" t="s">
        <v>12</v>
      </c>
      <c r="B9" s="22">
        <v>17</v>
      </c>
      <c r="C9" s="22">
        <v>1957</v>
      </c>
      <c r="D9" s="41" t="s">
        <v>11</v>
      </c>
      <c r="E9" s="41">
        <v>0.06877314814814815</v>
      </c>
      <c r="F9" s="41" t="s">
        <v>82</v>
      </c>
      <c r="G9" s="42" t="s">
        <v>29</v>
      </c>
    </row>
    <row r="10" spans="1:7" ht="15">
      <c r="A10" s="22" t="s">
        <v>69</v>
      </c>
      <c r="B10" s="40">
        <v>18</v>
      </c>
      <c r="C10" s="40">
        <v>1979</v>
      </c>
      <c r="D10" s="41" t="s">
        <v>55</v>
      </c>
      <c r="E10" s="41">
        <v>0.06711805555555556</v>
      </c>
      <c r="F10" s="41" t="s">
        <v>82</v>
      </c>
      <c r="G10" s="42" t="s">
        <v>27</v>
      </c>
    </row>
    <row r="11" spans="1:7" ht="15">
      <c r="A11" s="22" t="s">
        <v>49</v>
      </c>
      <c r="B11" s="40">
        <v>19</v>
      </c>
      <c r="C11" s="40">
        <v>1978</v>
      </c>
      <c r="D11" s="41" t="s">
        <v>63</v>
      </c>
      <c r="E11" s="41">
        <v>0.060439814814814814</v>
      </c>
      <c r="F11" s="41" t="s">
        <v>81</v>
      </c>
      <c r="G11" s="42" t="s">
        <v>21</v>
      </c>
    </row>
    <row r="12" spans="1:7" ht="15">
      <c r="A12" s="22" t="s">
        <v>131</v>
      </c>
      <c r="B12" s="22">
        <v>20</v>
      </c>
      <c r="C12" s="22">
        <v>1982</v>
      </c>
      <c r="D12" s="41" t="s">
        <v>60</v>
      </c>
      <c r="E12" s="41">
        <v>0.06697916666666666</v>
      </c>
      <c r="F12" s="41" t="s">
        <v>81</v>
      </c>
      <c r="G12" s="42" t="s">
        <v>21</v>
      </c>
    </row>
    <row r="13" spans="1:7" ht="15">
      <c r="A13" s="22" t="s">
        <v>129</v>
      </c>
      <c r="B13" s="22">
        <v>21</v>
      </c>
      <c r="C13" s="22">
        <v>1981</v>
      </c>
      <c r="D13" s="41" t="s">
        <v>130</v>
      </c>
      <c r="E13" s="41">
        <v>0.08739583333333334</v>
      </c>
      <c r="F13" s="41" t="s">
        <v>81</v>
      </c>
      <c r="G13" s="42" t="s">
        <v>21</v>
      </c>
    </row>
    <row r="14" spans="1:7" ht="15">
      <c r="A14" s="22" t="s">
        <v>128</v>
      </c>
      <c r="B14" s="22">
        <v>22</v>
      </c>
      <c r="C14" s="22">
        <v>1982</v>
      </c>
      <c r="D14" s="41" t="s">
        <v>57</v>
      </c>
      <c r="E14" s="41">
        <v>0.0734375</v>
      </c>
      <c r="F14" s="41" t="s">
        <v>81</v>
      </c>
      <c r="G14" s="42" t="s">
        <v>21</v>
      </c>
    </row>
    <row r="15" spans="1:7" ht="15">
      <c r="A15" s="22" t="s">
        <v>127</v>
      </c>
      <c r="B15" s="22">
        <v>23</v>
      </c>
      <c r="C15" s="22">
        <v>1985</v>
      </c>
      <c r="D15" s="41" t="s">
        <v>57</v>
      </c>
      <c r="E15" s="41">
        <v>0.06133101851851852</v>
      </c>
      <c r="F15" s="41" t="s">
        <v>81</v>
      </c>
      <c r="G15" s="42" t="s">
        <v>21</v>
      </c>
    </row>
    <row r="16" spans="1:7" ht="15">
      <c r="A16" s="22" t="s">
        <v>50</v>
      </c>
      <c r="B16" s="40">
        <v>24</v>
      </c>
      <c r="C16" s="40">
        <v>1956</v>
      </c>
      <c r="D16" s="41" t="s">
        <v>63</v>
      </c>
      <c r="E16" s="41">
        <v>0.074375</v>
      </c>
      <c r="F16" s="41" t="s">
        <v>81</v>
      </c>
      <c r="G16" s="42" t="s">
        <v>24</v>
      </c>
    </row>
    <row r="17" spans="1:7" ht="15">
      <c r="A17" s="22" t="s">
        <v>7</v>
      </c>
      <c r="B17" s="22">
        <v>25</v>
      </c>
      <c r="C17" s="22">
        <v>1958</v>
      </c>
      <c r="D17" s="41" t="s">
        <v>8</v>
      </c>
      <c r="E17" s="41">
        <v>0.07471064814814815</v>
      </c>
      <c r="F17" s="41" t="s">
        <v>81</v>
      </c>
      <c r="G17" s="42" t="s">
        <v>24</v>
      </c>
    </row>
    <row r="18" spans="1:7" ht="15">
      <c r="A18" s="22" t="s">
        <v>94</v>
      </c>
      <c r="B18" s="22">
        <v>26</v>
      </c>
      <c r="C18" s="22">
        <v>1960</v>
      </c>
      <c r="D18" s="41" t="s">
        <v>3</v>
      </c>
      <c r="E18" s="41">
        <v>0.06777777777777778</v>
      </c>
      <c r="F18" s="41" t="s">
        <v>81</v>
      </c>
      <c r="G18" s="42" t="s">
        <v>24</v>
      </c>
    </row>
    <row r="19" spans="1:7" ht="15">
      <c r="A19" s="22" t="s">
        <v>105</v>
      </c>
      <c r="B19" s="22">
        <v>27</v>
      </c>
      <c r="C19" s="22">
        <v>1939</v>
      </c>
      <c r="D19" s="41" t="s">
        <v>62</v>
      </c>
      <c r="E19" s="41">
        <v>0.09525462962962962</v>
      </c>
      <c r="F19" s="41" t="s">
        <v>81</v>
      </c>
      <c r="G19" s="42" t="s">
        <v>26</v>
      </c>
    </row>
    <row r="20" spans="1:7" ht="15">
      <c r="A20" s="2" t="s">
        <v>125</v>
      </c>
      <c r="B20" s="2">
        <v>28</v>
      </c>
      <c r="C20" s="2">
        <v>1956</v>
      </c>
      <c r="D20" s="3" t="s">
        <v>126</v>
      </c>
      <c r="E20" s="3">
        <v>0.08212962962962962</v>
      </c>
      <c r="F20" s="3" t="s">
        <v>81</v>
      </c>
      <c r="G20" s="42" t="s">
        <v>24</v>
      </c>
    </row>
    <row r="21" spans="1:7" ht="15">
      <c r="A21" s="22" t="s">
        <v>95</v>
      </c>
      <c r="B21" s="22">
        <v>29</v>
      </c>
      <c r="C21" s="22">
        <v>1972</v>
      </c>
      <c r="D21" s="41" t="s">
        <v>96</v>
      </c>
      <c r="E21" s="41">
        <v>0.07640046296296296</v>
      </c>
      <c r="F21" s="41" t="s">
        <v>81</v>
      </c>
      <c r="G21" s="42" t="s">
        <v>22</v>
      </c>
    </row>
    <row r="22" spans="1:7" ht="15">
      <c r="A22" s="22" t="s">
        <v>47</v>
      </c>
      <c r="B22" s="22">
        <v>30</v>
      </c>
      <c r="C22" s="22">
        <v>1962</v>
      </c>
      <c r="D22" s="41" t="s">
        <v>61</v>
      </c>
      <c r="E22" s="41">
        <v>0.07121527777777777</v>
      </c>
      <c r="F22" s="41" t="s">
        <v>81</v>
      </c>
      <c r="G22" s="42" t="s">
        <v>24</v>
      </c>
    </row>
    <row r="23" spans="1:7" ht="15">
      <c r="A23" s="22" t="s">
        <v>119</v>
      </c>
      <c r="B23" s="22">
        <v>31</v>
      </c>
      <c r="C23" s="22">
        <v>1949</v>
      </c>
      <c r="D23" s="41" t="s">
        <v>120</v>
      </c>
      <c r="E23" s="3">
        <v>0.07025462962962963</v>
      </c>
      <c r="F23" s="3" t="s">
        <v>81</v>
      </c>
      <c r="G23" s="42" t="s">
        <v>25</v>
      </c>
    </row>
    <row r="24" spans="1:7" ht="15">
      <c r="A24" s="2" t="s">
        <v>123</v>
      </c>
      <c r="B24" s="2">
        <v>32</v>
      </c>
      <c r="C24" s="2">
        <v>1993</v>
      </c>
      <c r="D24" s="3" t="s">
        <v>124</v>
      </c>
      <c r="E24" s="3">
        <v>0.061724537037037036</v>
      </c>
      <c r="F24" s="3" t="s">
        <v>81</v>
      </c>
      <c r="G24" s="42" t="s">
        <v>21</v>
      </c>
    </row>
    <row r="25" spans="1:7" ht="15">
      <c r="A25" s="22" t="s">
        <v>83</v>
      </c>
      <c r="B25" s="22">
        <v>33</v>
      </c>
      <c r="C25" s="22">
        <v>1955</v>
      </c>
      <c r="D25" s="41" t="s">
        <v>84</v>
      </c>
      <c r="E25" s="41">
        <v>0.06115740740740741</v>
      </c>
      <c r="F25" s="41" t="s">
        <v>81</v>
      </c>
      <c r="G25" s="42" t="s">
        <v>24</v>
      </c>
    </row>
    <row r="26" spans="1:7" ht="15">
      <c r="A26" s="22" t="s">
        <v>101</v>
      </c>
      <c r="B26" s="22">
        <v>34</v>
      </c>
      <c r="C26" s="22">
        <v>1969</v>
      </c>
      <c r="D26" s="41" t="s">
        <v>102</v>
      </c>
      <c r="E26" s="41">
        <v>0.05401620370370371</v>
      </c>
      <c r="F26" s="41" t="s">
        <v>81</v>
      </c>
      <c r="G26" s="42" t="s">
        <v>22</v>
      </c>
    </row>
    <row r="27" spans="1:7" ht="15">
      <c r="A27" s="22" t="s">
        <v>52</v>
      </c>
      <c r="B27" s="22">
        <v>35</v>
      </c>
      <c r="C27" s="22">
        <v>1954</v>
      </c>
      <c r="D27" s="41" t="s">
        <v>64</v>
      </c>
      <c r="E27" s="41">
        <v>0.06898148148148148</v>
      </c>
      <c r="F27" s="41" t="s">
        <v>81</v>
      </c>
      <c r="G27" s="42" t="s">
        <v>24</v>
      </c>
    </row>
    <row r="28" spans="1:7" ht="15">
      <c r="A28" s="22" t="s">
        <v>68</v>
      </c>
      <c r="B28" s="22">
        <v>36</v>
      </c>
      <c r="C28" s="22">
        <v>1977</v>
      </c>
      <c r="D28" s="41" t="s">
        <v>56</v>
      </c>
      <c r="E28" s="41">
        <v>0.06428240740740741</v>
      </c>
      <c r="F28" s="41" t="s">
        <v>81</v>
      </c>
      <c r="G28" s="42" t="s">
        <v>21</v>
      </c>
    </row>
    <row r="29" spans="1:7" ht="15">
      <c r="A29" s="22" t="s">
        <v>87</v>
      </c>
      <c r="B29" s="22">
        <v>37</v>
      </c>
      <c r="C29" s="22">
        <v>1958</v>
      </c>
      <c r="D29" s="41" t="s">
        <v>88</v>
      </c>
      <c r="E29" s="41">
        <v>0.07034722222222221</v>
      </c>
      <c r="F29" s="41" t="s">
        <v>81</v>
      </c>
      <c r="G29" s="42" t="s">
        <v>24</v>
      </c>
    </row>
    <row r="30" spans="1:7" ht="15">
      <c r="A30" s="22" t="s">
        <v>90</v>
      </c>
      <c r="B30" s="22">
        <v>38</v>
      </c>
      <c r="C30" s="22">
        <v>1963</v>
      </c>
      <c r="D30" s="41" t="s">
        <v>91</v>
      </c>
      <c r="E30" s="41">
        <v>0.06599537037037037</v>
      </c>
      <c r="F30" s="41" t="s">
        <v>81</v>
      </c>
      <c r="G30" s="42" t="s">
        <v>22</v>
      </c>
    </row>
    <row r="31" spans="1:7" ht="15">
      <c r="A31" s="22" t="s">
        <v>67</v>
      </c>
      <c r="B31" s="22">
        <v>39</v>
      </c>
      <c r="C31" s="22">
        <v>1968</v>
      </c>
      <c r="D31" s="41" t="s">
        <v>59</v>
      </c>
      <c r="E31" s="41">
        <v>0.06353009259259258</v>
      </c>
      <c r="F31" s="41" t="s">
        <v>81</v>
      </c>
      <c r="G31" s="42" t="s">
        <v>22</v>
      </c>
    </row>
    <row r="32" spans="1:7" ht="15">
      <c r="A32" s="22" t="s">
        <v>140</v>
      </c>
      <c r="B32" s="22">
        <v>40</v>
      </c>
      <c r="C32" s="22">
        <v>1982</v>
      </c>
      <c r="D32" s="41" t="s">
        <v>141</v>
      </c>
      <c r="E32" s="41">
        <v>0.08339120370370372</v>
      </c>
      <c r="F32" s="41" t="s">
        <v>81</v>
      </c>
      <c r="G32" s="42" t="s">
        <v>21</v>
      </c>
    </row>
    <row r="33" spans="1:7" ht="15">
      <c r="A33" s="22" t="s">
        <v>139</v>
      </c>
      <c r="B33" s="22">
        <v>41</v>
      </c>
      <c r="C33" s="22">
        <v>1980</v>
      </c>
      <c r="D33" s="41" t="s">
        <v>91</v>
      </c>
      <c r="E33" s="41">
        <v>0.08071759259259259</v>
      </c>
      <c r="F33" s="41" t="s">
        <v>82</v>
      </c>
      <c r="G33" s="42" t="s">
        <v>27</v>
      </c>
    </row>
    <row r="34" spans="1:7" ht="15">
      <c r="A34" s="22" t="s">
        <v>137</v>
      </c>
      <c r="B34" s="22">
        <v>42</v>
      </c>
      <c r="C34" s="22">
        <v>1980</v>
      </c>
      <c r="D34" s="41" t="s">
        <v>138</v>
      </c>
      <c r="E34" s="41">
        <v>0.08538194444444445</v>
      </c>
      <c r="F34" s="41" t="s">
        <v>82</v>
      </c>
      <c r="G34" s="42" t="s">
        <v>27</v>
      </c>
    </row>
    <row r="35" spans="1:7" ht="15">
      <c r="A35" s="22" t="s">
        <v>135</v>
      </c>
      <c r="B35" s="22">
        <v>43</v>
      </c>
      <c r="C35" s="22">
        <v>1981</v>
      </c>
      <c r="D35" s="41" t="s">
        <v>136</v>
      </c>
      <c r="E35" s="41">
        <v>0.07258101851851852</v>
      </c>
      <c r="F35" s="41" t="s">
        <v>81</v>
      </c>
      <c r="G35" s="42" t="s">
        <v>21</v>
      </c>
    </row>
    <row r="36" spans="1:7" ht="15">
      <c r="A36" s="22" t="s">
        <v>107</v>
      </c>
      <c r="B36" s="22">
        <v>44</v>
      </c>
      <c r="C36" s="22">
        <v>1952</v>
      </c>
      <c r="D36" s="41" t="s">
        <v>60</v>
      </c>
      <c r="E36" s="41">
        <v>0.06354166666666666</v>
      </c>
      <c r="F36" s="41" t="s">
        <v>81</v>
      </c>
      <c r="G36" s="42" t="s">
        <v>25</v>
      </c>
    </row>
    <row r="37" spans="1:7" ht="15">
      <c r="A37" s="22" t="s">
        <v>106</v>
      </c>
      <c r="B37" s="22">
        <v>45</v>
      </c>
      <c r="C37" s="22">
        <v>1988</v>
      </c>
      <c r="D37" s="41" t="s">
        <v>54</v>
      </c>
      <c r="E37" s="41">
        <v>0.08283564814814814</v>
      </c>
      <c r="F37" s="41" t="s">
        <v>82</v>
      </c>
      <c r="G37" s="42" t="s">
        <v>27</v>
      </c>
    </row>
    <row r="38" spans="1:7" ht="15">
      <c r="A38" s="22" t="s">
        <v>44</v>
      </c>
      <c r="B38" s="22">
        <v>46</v>
      </c>
      <c r="C38" s="22">
        <v>1975</v>
      </c>
      <c r="D38" s="41" t="s">
        <v>54</v>
      </c>
      <c r="E38" s="41">
        <v>0.05918981481481481</v>
      </c>
      <c r="F38" s="41" t="s">
        <v>81</v>
      </c>
      <c r="G38" s="42" t="s">
        <v>21</v>
      </c>
    </row>
    <row r="39" spans="1:7" ht="15">
      <c r="A39" s="22" t="s">
        <v>134</v>
      </c>
      <c r="B39" s="22">
        <v>47</v>
      </c>
      <c r="C39" s="22">
        <v>1956</v>
      </c>
      <c r="D39" s="41" t="s">
        <v>76</v>
      </c>
      <c r="E39" s="41">
        <v>0.09651620370370372</v>
      </c>
      <c r="F39" s="41" t="s">
        <v>82</v>
      </c>
      <c r="G39" s="42" t="s">
        <v>29</v>
      </c>
    </row>
    <row r="40" spans="1:7" ht="15">
      <c r="A40" s="22" t="s">
        <v>89</v>
      </c>
      <c r="B40" s="22">
        <v>48</v>
      </c>
      <c r="C40" s="22">
        <v>1954</v>
      </c>
      <c r="D40" s="41" t="s">
        <v>118</v>
      </c>
      <c r="E40" s="41">
        <v>0.07700231481481482</v>
      </c>
      <c r="F40" s="41" t="s">
        <v>81</v>
      </c>
      <c r="G40" s="42" t="s">
        <v>24</v>
      </c>
    </row>
    <row r="41" spans="1:7" ht="15">
      <c r="A41" s="22" t="s">
        <v>132</v>
      </c>
      <c r="B41" s="22">
        <v>49</v>
      </c>
      <c r="C41" s="22">
        <v>1975</v>
      </c>
      <c r="D41" s="41" t="s">
        <v>133</v>
      </c>
      <c r="E41" s="41">
        <v>0.08068287037037036</v>
      </c>
      <c r="F41" s="41" t="s">
        <v>81</v>
      </c>
      <c r="G41" s="42" t="s">
        <v>21</v>
      </c>
    </row>
    <row r="42" spans="1:7" ht="15">
      <c r="A42" s="22" t="s">
        <v>46</v>
      </c>
      <c r="B42" s="22">
        <v>50</v>
      </c>
      <c r="C42" s="22">
        <v>1971</v>
      </c>
      <c r="D42" s="41" t="s">
        <v>59</v>
      </c>
      <c r="E42" s="41">
        <v>0.06976851851851852</v>
      </c>
      <c r="F42" s="41" t="s">
        <v>81</v>
      </c>
      <c r="G42" s="42" t="s">
        <v>22</v>
      </c>
    </row>
    <row r="43" spans="1:7" ht="15">
      <c r="A43" s="22" t="s">
        <v>45</v>
      </c>
      <c r="B43" s="22">
        <v>51</v>
      </c>
      <c r="C43" s="22">
        <v>1974</v>
      </c>
      <c r="D43" s="41" t="s">
        <v>58</v>
      </c>
      <c r="E43" s="41">
        <v>0.0638425925925926</v>
      </c>
      <c r="F43" s="41" t="s">
        <v>81</v>
      </c>
      <c r="G43" s="42" t="s">
        <v>21</v>
      </c>
    </row>
    <row r="44" spans="1:7" ht="15">
      <c r="A44" s="22" t="s">
        <v>48</v>
      </c>
      <c r="B44" s="22">
        <v>52</v>
      </c>
      <c r="C44" s="22">
        <v>1979</v>
      </c>
      <c r="D44" s="41" t="s">
        <v>60</v>
      </c>
      <c r="E44" s="41">
        <v>0.058726851851851856</v>
      </c>
      <c r="F44" s="41" t="s">
        <v>81</v>
      </c>
      <c r="G44" s="42" t="s">
        <v>21</v>
      </c>
    </row>
    <row r="45" spans="1:7" ht="15">
      <c r="A45" s="22" t="s">
        <v>145</v>
      </c>
      <c r="B45" s="22">
        <v>53</v>
      </c>
      <c r="C45" s="22">
        <v>1975</v>
      </c>
      <c r="D45" s="41" t="s">
        <v>146</v>
      </c>
      <c r="E45" s="41">
        <v>0.08002314814814815</v>
      </c>
      <c r="F45" s="41" t="s">
        <v>82</v>
      </c>
      <c r="G45" s="42" t="s">
        <v>28</v>
      </c>
    </row>
    <row r="46" spans="1:7" ht="15">
      <c r="A46" s="22" t="s">
        <v>48</v>
      </c>
      <c r="B46" s="22">
        <v>54</v>
      </c>
      <c r="C46" s="22">
        <v>1969</v>
      </c>
      <c r="D46" s="41" t="s">
        <v>6</v>
      </c>
      <c r="E46" s="41">
        <v>0.07837962962962963</v>
      </c>
      <c r="F46" s="41" t="s">
        <v>81</v>
      </c>
      <c r="G46" s="42" t="s">
        <v>22</v>
      </c>
    </row>
    <row r="47" spans="1:7" ht="15">
      <c r="A47" s="22" t="s">
        <v>10</v>
      </c>
      <c r="B47" s="40">
        <v>55</v>
      </c>
      <c r="C47" s="40">
        <v>1964</v>
      </c>
      <c r="D47" s="41" t="s">
        <v>144</v>
      </c>
      <c r="E47" s="41">
        <v>0.08890046296296296</v>
      </c>
      <c r="F47" s="41" t="s">
        <v>81</v>
      </c>
      <c r="G47" s="42" t="s">
        <v>22</v>
      </c>
    </row>
    <row r="48" spans="1:7" ht="15">
      <c r="A48" s="22" t="s">
        <v>150</v>
      </c>
      <c r="B48" s="22">
        <v>56</v>
      </c>
      <c r="C48" s="22">
        <v>1972</v>
      </c>
      <c r="D48" s="41" t="s">
        <v>55</v>
      </c>
      <c r="E48" s="41">
        <v>0.060231481481481476</v>
      </c>
      <c r="F48" s="41" t="s">
        <v>81</v>
      </c>
      <c r="G48" s="42" t="s">
        <v>22</v>
      </c>
    </row>
    <row r="49" spans="1:7" ht="15">
      <c r="A49" s="22" t="s">
        <v>70</v>
      </c>
      <c r="B49" s="22">
        <v>57</v>
      </c>
      <c r="C49" s="40">
        <v>1968</v>
      </c>
      <c r="D49" s="41" t="s">
        <v>6</v>
      </c>
      <c r="E49" s="41">
        <v>0.07252314814814814</v>
      </c>
      <c r="F49" s="41" t="s">
        <v>81</v>
      </c>
      <c r="G49" s="42" t="s">
        <v>22</v>
      </c>
    </row>
    <row r="50" spans="1:7" ht="15">
      <c r="A50" s="22" t="s">
        <v>92</v>
      </c>
      <c r="B50" s="22">
        <v>58</v>
      </c>
      <c r="C50" s="22">
        <v>1976</v>
      </c>
      <c r="D50" s="41" t="s">
        <v>61</v>
      </c>
      <c r="E50" s="41">
        <v>0.06841435185185185</v>
      </c>
      <c r="F50" s="41" t="s">
        <v>81</v>
      </c>
      <c r="G50" s="42" t="s">
        <v>21</v>
      </c>
    </row>
    <row r="51" spans="1:7" ht="15">
      <c r="A51" s="22" t="s">
        <v>142</v>
      </c>
      <c r="B51" s="22">
        <v>59</v>
      </c>
      <c r="C51" s="22">
        <v>1985</v>
      </c>
      <c r="D51" s="41" t="s">
        <v>143</v>
      </c>
      <c r="E51" s="41">
        <v>0.06932870370370371</v>
      </c>
      <c r="F51" s="41" t="s">
        <v>81</v>
      </c>
      <c r="G51" s="42" t="s">
        <v>21</v>
      </c>
    </row>
    <row r="52" spans="1:7" ht="15">
      <c r="A52" s="22" t="s">
        <v>66</v>
      </c>
      <c r="B52" s="22">
        <v>60</v>
      </c>
      <c r="C52" s="22">
        <v>1959</v>
      </c>
      <c r="D52" s="41" t="s">
        <v>54</v>
      </c>
      <c r="E52" s="41">
        <v>0.08283564814814814</v>
      </c>
      <c r="F52" s="41" t="s">
        <v>81</v>
      </c>
      <c r="G52" s="42" t="s">
        <v>24</v>
      </c>
    </row>
    <row r="53" spans="1:7" ht="15">
      <c r="A53" s="22" t="s">
        <v>72</v>
      </c>
      <c r="B53" s="22">
        <v>61</v>
      </c>
      <c r="C53" s="22">
        <v>1980</v>
      </c>
      <c r="D53" s="41" t="s">
        <v>74</v>
      </c>
      <c r="E53" s="41" t="s">
        <v>149</v>
      </c>
      <c r="F53" s="41" t="s">
        <v>81</v>
      </c>
      <c r="G53" s="42" t="s">
        <v>21</v>
      </c>
    </row>
    <row r="54" spans="1:7" ht="15">
      <c r="A54" s="22" t="s">
        <v>85</v>
      </c>
      <c r="B54" s="22">
        <v>62</v>
      </c>
      <c r="C54" s="22">
        <v>1961</v>
      </c>
      <c r="D54" s="41" t="s">
        <v>3</v>
      </c>
      <c r="E54" s="41">
        <v>0.07159722222222221</v>
      </c>
      <c r="F54" s="41" t="s">
        <v>81</v>
      </c>
      <c r="G54" s="42" t="s">
        <v>24</v>
      </c>
    </row>
    <row r="55" spans="1:7" ht="15">
      <c r="A55" s="22" t="s">
        <v>147</v>
      </c>
      <c r="B55" s="22">
        <v>63</v>
      </c>
      <c r="C55" s="22">
        <v>1965</v>
      </c>
      <c r="D55" s="41" t="s">
        <v>73</v>
      </c>
      <c r="E55" s="41">
        <v>0.07141203703703704</v>
      </c>
      <c r="F55" s="41" t="s">
        <v>81</v>
      </c>
      <c r="G55" s="42" t="s">
        <v>22</v>
      </c>
    </row>
    <row r="56" spans="1:7" ht="15">
      <c r="A56" s="22" t="s">
        <v>93</v>
      </c>
      <c r="B56" s="22">
        <v>64</v>
      </c>
      <c r="C56" s="22">
        <v>1969</v>
      </c>
      <c r="D56" s="41" t="s">
        <v>57</v>
      </c>
      <c r="E56" s="41">
        <v>0.07299768518518518</v>
      </c>
      <c r="F56" s="41" t="s">
        <v>81</v>
      </c>
      <c r="G56" s="42" t="s">
        <v>22</v>
      </c>
    </row>
    <row r="57" spans="1:7" ht="15">
      <c r="A57" s="22" t="s">
        <v>51</v>
      </c>
      <c r="B57" s="22">
        <v>65</v>
      </c>
      <c r="C57" s="22">
        <v>1957</v>
      </c>
      <c r="D57" s="41" t="s">
        <v>11</v>
      </c>
      <c r="E57" s="41">
        <v>0.06344907407407407</v>
      </c>
      <c r="F57" s="41" t="s">
        <v>81</v>
      </c>
      <c r="G57" s="42" t="s">
        <v>24</v>
      </c>
    </row>
    <row r="58" spans="1:7" ht="15">
      <c r="A58" s="22" t="s">
        <v>148</v>
      </c>
      <c r="B58" s="22">
        <v>66</v>
      </c>
      <c r="C58" s="22">
        <v>1970</v>
      </c>
      <c r="D58" s="41" t="s">
        <v>104</v>
      </c>
      <c r="E58" s="41">
        <v>0.06719907407407406</v>
      </c>
      <c r="F58" s="41" t="s">
        <v>81</v>
      </c>
      <c r="G58" s="42" t="s">
        <v>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5" sqref="A5"/>
    </sheetView>
  </sheetViews>
  <sheetFormatPr defaultColWidth="9.140625" defaultRowHeight="15"/>
  <cols>
    <col min="1" max="1" width="6.7109375" style="0" bestFit="1" customWidth="1"/>
    <col min="2" max="2" width="15.140625" style="0" bestFit="1" customWidth="1"/>
    <col min="3" max="3" width="5.00390625" style="0" bestFit="1" customWidth="1"/>
    <col min="4" max="4" width="6.421875" style="0" bestFit="1" customWidth="1"/>
    <col min="5" max="5" width="15.574218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29" t="s">
        <v>117</v>
      </c>
    </row>
    <row r="2" spans="1:8" ht="15.75" thickBot="1">
      <c r="A2" s="37" t="s">
        <v>14</v>
      </c>
      <c r="B2" s="37" t="s">
        <v>15</v>
      </c>
      <c r="C2" s="37" t="s">
        <v>16</v>
      </c>
      <c r="D2" s="37" t="s">
        <v>17</v>
      </c>
      <c r="E2" s="37" t="s">
        <v>19</v>
      </c>
      <c r="F2" s="37" t="s">
        <v>18</v>
      </c>
      <c r="G2" s="37" t="s">
        <v>2</v>
      </c>
      <c r="H2" s="37" t="s">
        <v>1</v>
      </c>
    </row>
    <row r="3" spans="1:8" ht="15">
      <c r="A3" s="25">
        <v>1</v>
      </c>
      <c r="B3" s="25" t="str">
        <f>data!A57</f>
        <v>Hynštová Marie</v>
      </c>
      <c r="C3" s="25">
        <f>data!B57</f>
        <v>17</v>
      </c>
      <c r="D3" s="25">
        <f>data!C57</f>
        <v>1957</v>
      </c>
      <c r="E3" s="25" t="str">
        <f>data!D57</f>
        <v>AHA Vyškov</v>
      </c>
      <c r="F3" s="26">
        <f>data!E57</f>
        <v>0.06877314814814815</v>
      </c>
      <c r="G3" s="25" t="str">
        <f>data!F57</f>
        <v>ž</v>
      </c>
      <c r="H3" s="25" t="str">
        <f>data!G57</f>
        <v>H</v>
      </c>
    </row>
    <row r="4" spans="1:8" ht="15">
      <c r="A4" s="25">
        <v>2</v>
      </c>
      <c r="B4" s="25" t="str">
        <f>data!A58</f>
        <v>Tvrdá Zdeňka</v>
      </c>
      <c r="C4" s="25">
        <f>data!B58</f>
        <v>47</v>
      </c>
      <c r="D4" s="25">
        <f>data!C58</f>
        <v>1956</v>
      </c>
      <c r="E4" s="25" t="str">
        <f>data!D58</f>
        <v>SK Hranice</v>
      </c>
      <c r="F4" s="26">
        <f>data!E58</f>
        <v>0.09651620370370372</v>
      </c>
      <c r="G4" s="25" t="str">
        <f>data!F58</f>
        <v>ž</v>
      </c>
      <c r="H4" s="25" t="str">
        <f>data!G58</f>
        <v>H</v>
      </c>
    </row>
    <row r="5" spans="1:8" ht="15">
      <c r="A5" s="25"/>
      <c r="B5" s="25"/>
      <c r="C5" s="25"/>
      <c r="D5" s="25"/>
      <c r="E5" s="25"/>
      <c r="F5" s="26"/>
      <c r="G5" s="25"/>
      <c r="H5" s="25"/>
    </row>
    <row r="6" spans="1:8" ht="15">
      <c r="A6" s="25"/>
      <c r="B6" s="25"/>
      <c r="C6" s="25"/>
      <c r="D6" s="25"/>
      <c r="E6" s="25"/>
      <c r="F6" s="26"/>
      <c r="G6" s="25"/>
      <c r="H6" s="25"/>
    </row>
    <row r="7" spans="1:8" ht="15.75" thickBot="1">
      <c r="A7" s="25"/>
      <c r="B7" s="27"/>
      <c r="C7" s="27"/>
      <c r="D7" s="27"/>
      <c r="E7" s="27"/>
      <c r="F7" s="28"/>
      <c r="G7" s="27"/>
      <c r="H7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0"/>
  <sheetViews>
    <sheetView view="pageBreakPreview" zoomScale="130" zoomScaleSheetLayoutView="130" zoomScalePageLayoutView="0" workbookViewId="0" topLeftCell="A1">
      <pane ySplit="2" topLeftCell="BM3" activePane="bottomLeft" state="frozen"/>
      <selection pane="topLeft" activeCell="D11" sqref="D11"/>
      <selection pane="bottomLeft" activeCell="A3" sqref="A3"/>
    </sheetView>
  </sheetViews>
  <sheetFormatPr defaultColWidth="9.140625" defaultRowHeight="15"/>
  <cols>
    <col min="1" max="1" width="21.00390625" style="0" customWidth="1"/>
    <col min="2" max="2" width="5.421875" style="0" customWidth="1"/>
    <col min="3" max="3" width="6.421875" style="0" bestFit="1" customWidth="1"/>
    <col min="4" max="4" width="23.7109375" style="1" bestFit="1" customWidth="1"/>
    <col min="5" max="5" width="13.8515625" style="1" customWidth="1"/>
    <col min="6" max="6" width="4.7109375" style="1" bestFit="1" customWidth="1"/>
    <col min="7" max="7" width="11.57421875" style="6" customWidth="1"/>
    <col min="8" max="8" width="12.140625" style="6" hidden="1" customWidth="1"/>
    <col min="9" max="9" width="39.8515625" style="7" hidden="1" customWidth="1"/>
    <col min="10" max="10" width="9.140625" style="8" customWidth="1"/>
  </cols>
  <sheetData>
    <row r="1" spans="1:20" ht="15">
      <c r="A1" s="29" t="s">
        <v>122</v>
      </c>
      <c r="E1" s="1" t="s">
        <v>109</v>
      </c>
      <c r="H1" s="20" t="s">
        <v>77</v>
      </c>
      <c r="I1" s="7" t="s">
        <v>78</v>
      </c>
      <c r="P1" s="18">
        <v>0</v>
      </c>
      <c r="Q1" s="18" t="s">
        <v>21</v>
      </c>
      <c r="S1" s="19">
        <v>0</v>
      </c>
      <c r="T1" s="19" t="s">
        <v>27</v>
      </c>
    </row>
    <row r="2" spans="1:20" s="2" customFormat="1" ht="15">
      <c r="A2" s="2" t="s">
        <v>15</v>
      </c>
      <c r="B2" s="2" t="s">
        <v>16</v>
      </c>
      <c r="C2" s="2" t="s">
        <v>17</v>
      </c>
      <c r="D2" s="3" t="s">
        <v>13</v>
      </c>
      <c r="E2" s="3" t="s">
        <v>18</v>
      </c>
      <c r="F2" s="3" t="s">
        <v>2</v>
      </c>
      <c r="G2" s="4" t="s">
        <v>1</v>
      </c>
      <c r="H2" s="4" t="s">
        <v>14</v>
      </c>
      <c r="I2" s="5" t="s">
        <v>0</v>
      </c>
      <c r="J2" s="23" t="s">
        <v>79</v>
      </c>
      <c r="K2" s="2" t="s">
        <v>80</v>
      </c>
      <c r="P2" s="18">
        <v>40</v>
      </c>
      <c r="Q2" s="18" t="s">
        <v>22</v>
      </c>
      <c r="S2" s="19">
        <v>35</v>
      </c>
      <c r="T2" s="19" t="s">
        <v>28</v>
      </c>
    </row>
    <row r="3" spans="1:20" s="2" customFormat="1" ht="15">
      <c r="A3" s="22" t="s">
        <v>127</v>
      </c>
      <c r="B3" s="22">
        <v>23</v>
      </c>
      <c r="C3" s="22">
        <v>1985</v>
      </c>
      <c r="D3" s="41" t="s">
        <v>57</v>
      </c>
      <c r="E3" s="41">
        <v>0.06133101851851852</v>
      </c>
      <c r="F3" s="41" t="s">
        <v>81</v>
      </c>
      <c r="G3" s="42" t="str">
        <f ca="1">IF(F3="M",VLOOKUP(YEAR(TODAY())-C3,muzi,2),VLOOKUP(YEAR(TODAY())-C3,zeny,2))</f>
        <v>A</v>
      </c>
      <c r="H3" s="4"/>
      <c r="I3" s="5"/>
      <c r="J3" s="23"/>
      <c r="P3" s="18"/>
      <c r="Q3" s="18"/>
      <c r="S3" s="19"/>
      <c r="T3" s="19"/>
    </row>
    <row r="4" spans="1:20" s="2" customFormat="1" ht="15">
      <c r="A4" s="22" t="s">
        <v>131</v>
      </c>
      <c r="B4" s="22">
        <v>20</v>
      </c>
      <c r="C4" s="22">
        <v>1982</v>
      </c>
      <c r="D4" s="41" t="s">
        <v>60</v>
      </c>
      <c r="E4" s="41">
        <v>0.06697916666666666</v>
      </c>
      <c r="F4" s="41" t="s">
        <v>81</v>
      </c>
      <c r="G4" s="42" t="str">
        <f ca="1">IF(F4="M",VLOOKUP(YEAR(TODAY())-C4,muzi,2),VLOOKUP(YEAR(TODAY())-C4,zeny,2))</f>
        <v>A</v>
      </c>
      <c r="H4" s="4"/>
      <c r="I4" s="5"/>
      <c r="J4" s="23"/>
      <c r="P4" s="18"/>
      <c r="Q4" s="18"/>
      <c r="S4" s="19"/>
      <c r="T4" s="19"/>
    </row>
    <row r="5" spans="1:20" s="2" customFormat="1" ht="15">
      <c r="A5" s="22" t="s">
        <v>44</v>
      </c>
      <c r="B5" s="22">
        <v>46</v>
      </c>
      <c r="C5" s="22">
        <v>1975</v>
      </c>
      <c r="D5" s="41" t="s">
        <v>54</v>
      </c>
      <c r="E5" s="41">
        <v>0.05918981481481481</v>
      </c>
      <c r="F5" s="41" t="s">
        <v>81</v>
      </c>
      <c r="G5" s="42" t="str">
        <f ca="1">IF(F5="M",VLOOKUP(YEAR(TODAY())-C5,muzi,2),VLOOKUP(YEAR(TODAY())-C5,zeny,2))</f>
        <v>A</v>
      </c>
      <c r="H5" s="4"/>
      <c r="I5" s="5"/>
      <c r="J5" s="23"/>
      <c r="P5" s="18"/>
      <c r="Q5" s="18"/>
      <c r="S5" s="19"/>
      <c r="T5" s="19"/>
    </row>
    <row r="6" spans="1:20" s="2" customFormat="1" ht="15">
      <c r="A6" s="22" t="s">
        <v>129</v>
      </c>
      <c r="B6" s="22">
        <v>21</v>
      </c>
      <c r="C6" s="22">
        <v>1981</v>
      </c>
      <c r="D6" s="41" t="s">
        <v>130</v>
      </c>
      <c r="E6" s="41">
        <v>0.08739583333333334</v>
      </c>
      <c r="F6" s="41" t="s">
        <v>81</v>
      </c>
      <c r="G6" s="42" t="str">
        <f ca="1">IF(F6="M",VLOOKUP(YEAR(TODAY())-C6,muzi,2),VLOOKUP(YEAR(TODAY())-C6,zeny,2))</f>
        <v>A</v>
      </c>
      <c r="H6" s="4"/>
      <c r="I6" s="5"/>
      <c r="J6" s="23"/>
      <c r="P6" s="18"/>
      <c r="Q6" s="18"/>
      <c r="S6" s="19"/>
      <c r="T6" s="19"/>
    </row>
    <row r="7" spans="1:20" s="2" customFormat="1" ht="15">
      <c r="A7" s="22" t="s">
        <v>45</v>
      </c>
      <c r="B7" s="22">
        <v>51</v>
      </c>
      <c r="C7" s="22">
        <v>1974</v>
      </c>
      <c r="D7" s="41" t="s">
        <v>58</v>
      </c>
      <c r="E7" s="41">
        <v>0.0638425925925926</v>
      </c>
      <c r="F7" s="41" t="s">
        <v>81</v>
      </c>
      <c r="G7" s="42" t="str">
        <f ca="1">IF(F7="M",VLOOKUP(YEAR(TODAY())-C7,muzi,2),VLOOKUP(YEAR(TODAY())-C7,zeny,2))</f>
        <v>A</v>
      </c>
      <c r="H7" s="4"/>
      <c r="I7" s="5"/>
      <c r="J7" s="23"/>
      <c r="P7" s="18"/>
      <c r="Q7" s="18"/>
      <c r="S7" s="19"/>
      <c r="T7" s="19"/>
    </row>
    <row r="8" spans="1:20" s="2" customFormat="1" ht="15">
      <c r="A8" s="22" t="s">
        <v>92</v>
      </c>
      <c r="B8" s="22">
        <v>58</v>
      </c>
      <c r="C8" s="22">
        <v>1976</v>
      </c>
      <c r="D8" s="41" t="s">
        <v>61</v>
      </c>
      <c r="E8" s="41">
        <v>0.06841435185185185</v>
      </c>
      <c r="F8" s="41" t="s">
        <v>81</v>
      </c>
      <c r="G8" s="42" t="str">
        <f ca="1">IF(F8="M",VLOOKUP(YEAR(TODAY())-C8,muzi,2),VLOOKUP(YEAR(TODAY())-C8,zeny,2))</f>
        <v>A</v>
      </c>
      <c r="H8" s="4"/>
      <c r="I8" s="5"/>
      <c r="J8" s="23"/>
      <c r="P8" s="18"/>
      <c r="Q8" s="18"/>
      <c r="S8" s="19"/>
      <c r="T8" s="19"/>
    </row>
    <row r="9" spans="1:20" s="2" customFormat="1" ht="15">
      <c r="A9" s="22" t="s">
        <v>135</v>
      </c>
      <c r="B9" s="22">
        <v>43</v>
      </c>
      <c r="C9" s="22">
        <v>1981</v>
      </c>
      <c r="D9" s="41" t="s">
        <v>136</v>
      </c>
      <c r="E9" s="41">
        <v>0.07258101851851852</v>
      </c>
      <c r="F9" s="41" t="s">
        <v>81</v>
      </c>
      <c r="G9" s="42" t="str">
        <f ca="1">IF(F9="M",VLOOKUP(YEAR(TODAY())-C9,muzi,2),VLOOKUP(YEAR(TODAY())-C9,zeny,2))</f>
        <v>A</v>
      </c>
      <c r="H9" s="4"/>
      <c r="I9" s="5"/>
      <c r="J9" s="23"/>
      <c r="P9" s="18"/>
      <c r="Q9" s="18"/>
      <c r="S9" s="19"/>
      <c r="T9" s="19"/>
    </row>
    <row r="10" spans="1:20" s="2" customFormat="1" ht="15">
      <c r="A10" s="22" t="s">
        <v>132</v>
      </c>
      <c r="B10" s="22">
        <v>49</v>
      </c>
      <c r="C10" s="22">
        <v>1975</v>
      </c>
      <c r="D10" s="41" t="s">
        <v>133</v>
      </c>
      <c r="E10" s="41">
        <v>0.08068287037037036</v>
      </c>
      <c r="F10" s="41" t="s">
        <v>81</v>
      </c>
      <c r="G10" s="42" t="str">
        <f ca="1">IF(F10="M",VLOOKUP(YEAR(TODAY())-C10,muzi,2),VLOOKUP(YEAR(TODAY())-C10,zeny,2))</f>
        <v>A</v>
      </c>
      <c r="H10" s="4"/>
      <c r="I10" s="5"/>
      <c r="J10" s="23"/>
      <c r="P10" s="18"/>
      <c r="Q10" s="18"/>
      <c r="S10" s="19"/>
      <c r="T10" s="19"/>
    </row>
    <row r="11" spans="1:20" s="2" customFormat="1" ht="15">
      <c r="A11" s="22" t="s">
        <v>5</v>
      </c>
      <c r="B11" s="22">
        <v>1</v>
      </c>
      <c r="C11" s="22">
        <v>1975</v>
      </c>
      <c r="D11" s="41" t="s">
        <v>4</v>
      </c>
      <c r="E11" s="41">
        <v>0.05832175925925926</v>
      </c>
      <c r="F11" s="41" t="s">
        <v>81</v>
      </c>
      <c r="G11" s="42" t="str">
        <f ca="1">IF(F11="M",VLOOKUP(YEAR(TODAY())-C11,muzi,2),VLOOKUP(YEAR(TODAY())-C11,zeny,2))</f>
        <v>A</v>
      </c>
      <c r="H11" s="4"/>
      <c r="I11" s="5"/>
      <c r="J11" s="23"/>
      <c r="P11" s="18"/>
      <c r="Q11" s="18"/>
      <c r="S11" s="19"/>
      <c r="T11" s="19"/>
    </row>
    <row r="12" spans="1:20" s="2" customFormat="1" ht="15">
      <c r="A12" s="22" t="s">
        <v>68</v>
      </c>
      <c r="B12" s="22">
        <v>36</v>
      </c>
      <c r="C12" s="22">
        <v>1977</v>
      </c>
      <c r="D12" s="41" t="s">
        <v>56</v>
      </c>
      <c r="E12" s="41">
        <v>0.06428240740740741</v>
      </c>
      <c r="F12" s="41" t="s">
        <v>81</v>
      </c>
      <c r="G12" s="42" t="str">
        <f ca="1">IF(F12="M",VLOOKUP(YEAR(TODAY())-C12,muzi,2),VLOOKUP(YEAR(TODAY())-C12,zeny,2))</f>
        <v>A</v>
      </c>
      <c r="H12" s="4"/>
      <c r="I12" s="5"/>
      <c r="J12" s="23"/>
      <c r="P12" s="18"/>
      <c r="Q12" s="18"/>
      <c r="S12" s="19"/>
      <c r="T12" s="19"/>
    </row>
    <row r="13" spans="1:20" s="2" customFormat="1" ht="15">
      <c r="A13" s="22" t="s">
        <v>48</v>
      </c>
      <c r="B13" s="22">
        <v>52</v>
      </c>
      <c r="C13" s="22">
        <v>1979</v>
      </c>
      <c r="D13" s="41" t="s">
        <v>60</v>
      </c>
      <c r="E13" s="41">
        <v>0.058726851851851856</v>
      </c>
      <c r="F13" s="41" t="s">
        <v>81</v>
      </c>
      <c r="G13" s="42" t="str">
        <f ca="1">IF(F13="M",VLOOKUP(YEAR(TODAY())-C13,muzi,2),VLOOKUP(YEAR(TODAY())-C13,zeny,2))</f>
        <v>A</v>
      </c>
      <c r="H13" s="4"/>
      <c r="I13" s="5"/>
      <c r="J13" s="23"/>
      <c r="P13" s="18"/>
      <c r="Q13" s="18"/>
      <c r="S13" s="19"/>
      <c r="T13" s="19"/>
    </row>
    <row r="14" spans="1:20" s="2" customFormat="1" ht="15">
      <c r="A14" s="2" t="s">
        <v>123</v>
      </c>
      <c r="B14" s="2">
        <v>32</v>
      </c>
      <c r="C14" s="2">
        <v>1993</v>
      </c>
      <c r="D14" s="3" t="s">
        <v>124</v>
      </c>
      <c r="E14" s="3">
        <v>0.061724537037037036</v>
      </c>
      <c r="F14" s="3" t="s">
        <v>81</v>
      </c>
      <c r="G14" s="42" t="str">
        <f ca="1">IF(F14="M",VLOOKUP(YEAR(TODAY())-C14,muzi,2),VLOOKUP(YEAR(TODAY())-C14,zeny,2))</f>
        <v>A</v>
      </c>
      <c r="H14" s="4"/>
      <c r="I14" s="5"/>
      <c r="J14" s="23"/>
      <c r="P14" s="18"/>
      <c r="Q14" s="18"/>
      <c r="S14" s="19"/>
      <c r="T14" s="19"/>
    </row>
    <row r="15" spans="1:20" s="2" customFormat="1" ht="15">
      <c r="A15" s="22" t="s">
        <v>142</v>
      </c>
      <c r="B15" s="22">
        <v>59</v>
      </c>
      <c r="C15" s="22">
        <v>1985</v>
      </c>
      <c r="D15" s="41" t="s">
        <v>143</v>
      </c>
      <c r="E15" s="41">
        <v>0.06932870370370371</v>
      </c>
      <c r="F15" s="41" t="s">
        <v>81</v>
      </c>
      <c r="G15" s="42" t="str">
        <f ca="1">IF(F15="M",VLOOKUP(YEAR(TODAY())-C15,muzi,2),VLOOKUP(YEAR(TODAY())-C15,zeny,2))</f>
        <v>A</v>
      </c>
      <c r="H15" s="4"/>
      <c r="I15" s="5"/>
      <c r="J15" s="23"/>
      <c r="P15" s="18"/>
      <c r="Q15" s="18"/>
      <c r="S15" s="19"/>
      <c r="T15" s="19"/>
    </row>
    <row r="16" spans="1:20" s="2" customFormat="1" ht="15">
      <c r="A16" s="22" t="s">
        <v>140</v>
      </c>
      <c r="B16" s="22">
        <v>40</v>
      </c>
      <c r="C16" s="22">
        <v>1982</v>
      </c>
      <c r="D16" s="41" t="s">
        <v>141</v>
      </c>
      <c r="E16" s="41">
        <v>0.08339120370370372</v>
      </c>
      <c r="F16" s="41" t="s">
        <v>81</v>
      </c>
      <c r="G16" s="42" t="str">
        <f ca="1">IF(F16="M",VLOOKUP(YEAR(TODAY())-C16,muzi,2),VLOOKUP(YEAR(TODAY())-C16,zeny,2))</f>
        <v>A</v>
      </c>
      <c r="H16" s="4"/>
      <c r="I16" s="5"/>
      <c r="J16" s="23"/>
      <c r="P16" s="18"/>
      <c r="Q16" s="18"/>
      <c r="S16" s="19"/>
      <c r="T16" s="19"/>
    </row>
    <row r="17" spans="1:20" s="2" customFormat="1" ht="15">
      <c r="A17" s="22" t="s">
        <v>49</v>
      </c>
      <c r="B17" s="40">
        <v>19</v>
      </c>
      <c r="C17" s="40">
        <v>1978</v>
      </c>
      <c r="D17" s="41" t="s">
        <v>63</v>
      </c>
      <c r="E17" s="41">
        <v>0.060439814814814814</v>
      </c>
      <c r="F17" s="41" t="s">
        <v>81</v>
      </c>
      <c r="G17" s="42" t="str">
        <f ca="1">IF(F17="M",VLOOKUP(YEAR(TODAY())-C17,muzi,2),VLOOKUP(YEAR(TODAY())-C17,zeny,2))</f>
        <v>A</v>
      </c>
      <c r="H17" s="4"/>
      <c r="I17" s="5"/>
      <c r="J17" s="23"/>
      <c r="P17" s="18"/>
      <c r="Q17" s="18"/>
      <c r="S17" s="19"/>
      <c r="T17" s="19"/>
    </row>
    <row r="18" spans="1:20" s="2" customFormat="1" ht="15">
      <c r="A18" s="22" t="s">
        <v>128</v>
      </c>
      <c r="B18" s="22">
        <v>22</v>
      </c>
      <c r="C18" s="22">
        <v>1982</v>
      </c>
      <c r="D18" s="41" t="s">
        <v>57</v>
      </c>
      <c r="E18" s="41">
        <v>0.0734375</v>
      </c>
      <c r="F18" s="41" t="s">
        <v>81</v>
      </c>
      <c r="G18" s="42" t="str">
        <f ca="1">IF(F18="M",VLOOKUP(YEAR(TODAY())-C18,muzi,2),VLOOKUP(YEAR(TODAY())-C18,zeny,2))</f>
        <v>A</v>
      </c>
      <c r="H18" s="4"/>
      <c r="I18" s="5"/>
      <c r="J18" s="23"/>
      <c r="P18" s="18"/>
      <c r="Q18" s="18"/>
      <c r="S18" s="19"/>
      <c r="T18" s="19"/>
    </row>
    <row r="19" spans="1:20" s="2" customFormat="1" ht="15">
      <c r="A19" s="22" t="s">
        <v>71</v>
      </c>
      <c r="B19" s="40">
        <v>15</v>
      </c>
      <c r="C19" s="40">
        <v>1975</v>
      </c>
      <c r="D19" s="41" t="s">
        <v>75</v>
      </c>
      <c r="E19" s="41">
        <v>0.07765046296296296</v>
      </c>
      <c r="F19" s="41" t="s">
        <v>81</v>
      </c>
      <c r="G19" s="42" t="str">
        <f ca="1">IF(F19="M",VLOOKUP(YEAR(TODAY())-C19,muzi,2),VLOOKUP(YEAR(TODAY())-C19,zeny,2))</f>
        <v>A</v>
      </c>
      <c r="H19" s="4"/>
      <c r="I19" s="5"/>
      <c r="J19" s="23"/>
      <c r="P19" s="18"/>
      <c r="Q19" s="18"/>
      <c r="S19" s="19"/>
      <c r="T19" s="19"/>
    </row>
    <row r="20" spans="1:20" s="2" customFormat="1" ht="15">
      <c r="A20" s="22" t="s">
        <v>72</v>
      </c>
      <c r="B20" s="22">
        <v>61</v>
      </c>
      <c r="C20" s="22">
        <v>1980</v>
      </c>
      <c r="D20" s="41" t="s">
        <v>74</v>
      </c>
      <c r="E20" s="41" t="s">
        <v>149</v>
      </c>
      <c r="F20" s="41" t="s">
        <v>81</v>
      </c>
      <c r="G20" s="42" t="str">
        <f ca="1">IF(F20="M",VLOOKUP(YEAR(TODAY())-C20,muzi,2),VLOOKUP(YEAR(TODAY())-C20,zeny,2))</f>
        <v>A</v>
      </c>
      <c r="H20" s="4"/>
      <c r="I20" s="5"/>
      <c r="J20" s="23"/>
      <c r="P20" s="18"/>
      <c r="Q20" s="18"/>
      <c r="S20" s="19"/>
      <c r="T20" s="19"/>
    </row>
    <row r="21" spans="1:20" s="2" customFormat="1" ht="15">
      <c r="A21" s="22" t="s">
        <v>67</v>
      </c>
      <c r="B21" s="22">
        <v>39</v>
      </c>
      <c r="C21" s="22">
        <v>1968</v>
      </c>
      <c r="D21" s="41" t="s">
        <v>59</v>
      </c>
      <c r="E21" s="41">
        <v>0.06353009259259258</v>
      </c>
      <c r="F21" s="41" t="s">
        <v>81</v>
      </c>
      <c r="G21" s="42" t="str">
        <f ca="1">IF(F21="M",VLOOKUP(YEAR(TODAY())-C21,muzi,2),VLOOKUP(YEAR(TODAY())-C21,zeny,2))</f>
        <v>B</v>
      </c>
      <c r="H21" s="4"/>
      <c r="I21" s="5"/>
      <c r="J21" s="23"/>
      <c r="P21" s="18"/>
      <c r="Q21" s="18"/>
      <c r="S21" s="19"/>
      <c r="T21" s="19"/>
    </row>
    <row r="22" spans="1:20" s="2" customFormat="1" ht="15">
      <c r="A22" s="22" t="s">
        <v>10</v>
      </c>
      <c r="B22" s="40">
        <v>55</v>
      </c>
      <c r="C22" s="40">
        <v>1964</v>
      </c>
      <c r="D22" s="41" t="s">
        <v>144</v>
      </c>
      <c r="E22" s="41">
        <v>0.08890046296296296</v>
      </c>
      <c r="F22" s="41" t="s">
        <v>81</v>
      </c>
      <c r="G22" s="42" t="str">
        <f ca="1">IF(F22="M",VLOOKUP(YEAR(TODAY())-C22,muzi,2),VLOOKUP(YEAR(TODAY())-C22,zeny,2))</f>
        <v>B</v>
      </c>
      <c r="H22" s="4"/>
      <c r="I22" s="5"/>
      <c r="J22" s="23"/>
      <c r="P22" s="18"/>
      <c r="Q22" s="18"/>
      <c r="S22" s="19"/>
      <c r="T22" s="19"/>
    </row>
    <row r="23" spans="1:20" s="2" customFormat="1" ht="15">
      <c r="A23" s="22" t="s">
        <v>46</v>
      </c>
      <c r="B23" s="22">
        <v>50</v>
      </c>
      <c r="C23" s="22">
        <v>1971</v>
      </c>
      <c r="D23" s="41" t="s">
        <v>59</v>
      </c>
      <c r="E23" s="41">
        <v>0.06976851851851852</v>
      </c>
      <c r="F23" s="41" t="s">
        <v>81</v>
      </c>
      <c r="G23" s="42" t="str">
        <f ca="1">IF(F23="M",VLOOKUP(YEAR(TODAY())-C23,muzi,2),VLOOKUP(YEAR(TODAY())-C23,zeny,2))</f>
        <v>B</v>
      </c>
      <c r="H23" s="4"/>
      <c r="I23" s="5"/>
      <c r="J23" s="23"/>
      <c r="P23" s="18"/>
      <c r="Q23" s="18"/>
      <c r="S23" s="19"/>
      <c r="T23" s="19"/>
    </row>
    <row r="24" spans="1:20" s="2" customFormat="1" ht="15">
      <c r="A24" s="22" t="s">
        <v>90</v>
      </c>
      <c r="B24" s="22">
        <v>38</v>
      </c>
      <c r="C24" s="22">
        <v>1963</v>
      </c>
      <c r="D24" s="41" t="s">
        <v>91</v>
      </c>
      <c r="E24" s="41">
        <v>0.06599537037037037</v>
      </c>
      <c r="F24" s="41" t="s">
        <v>81</v>
      </c>
      <c r="G24" s="42" t="str">
        <f ca="1">IF(F24="M",VLOOKUP(YEAR(TODAY())-C24,muzi,2),VLOOKUP(YEAR(TODAY())-C24,zeny,2))</f>
        <v>B</v>
      </c>
      <c r="H24" s="4"/>
      <c r="I24" s="5"/>
      <c r="J24" s="23"/>
      <c r="P24" s="18"/>
      <c r="Q24" s="18"/>
      <c r="S24" s="19"/>
      <c r="T24" s="19"/>
    </row>
    <row r="25" spans="1:20" s="2" customFormat="1" ht="15">
      <c r="A25" s="22" t="s">
        <v>103</v>
      </c>
      <c r="B25" s="22">
        <v>11</v>
      </c>
      <c r="C25" s="40">
        <v>1963</v>
      </c>
      <c r="D25" s="41" t="s">
        <v>65</v>
      </c>
      <c r="E25" s="41">
        <v>0.07736111111111112</v>
      </c>
      <c r="F25" s="41" t="s">
        <v>81</v>
      </c>
      <c r="G25" s="42" t="str">
        <f ca="1">IF(F25="M",VLOOKUP(YEAR(TODAY())-C25,muzi,2),VLOOKUP(YEAR(TODAY())-C25,zeny,2))</f>
        <v>B</v>
      </c>
      <c r="H25" s="4"/>
      <c r="I25" s="5"/>
      <c r="J25" s="23"/>
      <c r="P25" s="18"/>
      <c r="Q25" s="18"/>
      <c r="S25" s="19"/>
      <c r="T25" s="19"/>
    </row>
    <row r="26" spans="1:20" s="2" customFormat="1" ht="15">
      <c r="A26" s="22" t="s">
        <v>147</v>
      </c>
      <c r="B26" s="22">
        <v>63</v>
      </c>
      <c r="C26" s="22">
        <v>1965</v>
      </c>
      <c r="D26" s="41" t="s">
        <v>73</v>
      </c>
      <c r="E26" s="41">
        <v>0.07141203703703704</v>
      </c>
      <c r="F26" s="41" t="s">
        <v>81</v>
      </c>
      <c r="G26" s="42" t="str">
        <f ca="1">IF(F26="M",VLOOKUP(YEAR(TODAY())-C26,muzi,2),VLOOKUP(YEAR(TODAY())-C26,zeny,2))</f>
        <v>B</v>
      </c>
      <c r="H26" s="4"/>
      <c r="I26" s="5"/>
      <c r="J26" s="23"/>
      <c r="P26" s="18"/>
      <c r="Q26" s="18"/>
      <c r="S26" s="19"/>
      <c r="T26" s="19"/>
    </row>
    <row r="27" spans="1:20" s="2" customFormat="1" ht="15">
      <c r="A27" s="22" t="s">
        <v>101</v>
      </c>
      <c r="B27" s="22">
        <v>34</v>
      </c>
      <c r="C27" s="22">
        <v>1969</v>
      </c>
      <c r="D27" s="41" t="s">
        <v>102</v>
      </c>
      <c r="E27" s="41">
        <v>0.05401620370370371</v>
      </c>
      <c r="F27" s="41" t="s">
        <v>81</v>
      </c>
      <c r="G27" s="42" t="str">
        <f ca="1">IF(F27="M",VLOOKUP(YEAR(TODAY())-C27,muzi,2),VLOOKUP(YEAR(TODAY())-C27,zeny,2))</f>
        <v>B</v>
      </c>
      <c r="H27" s="4"/>
      <c r="I27" s="5"/>
      <c r="J27" s="23"/>
      <c r="P27" s="18"/>
      <c r="Q27" s="18"/>
      <c r="S27" s="19"/>
      <c r="T27" s="19"/>
    </row>
    <row r="28" spans="1:20" s="2" customFormat="1" ht="15">
      <c r="A28" s="22" t="s">
        <v>95</v>
      </c>
      <c r="B28" s="22">
        <v>29</v>
      </c>
      <c r="C28" s="22">
        <v>1972</v>
      </c>
      <c r="D28" s="41" t="s">
        <v>96</v>
      </c>
      <c r="E28" s="41">
        <v>0.07640046296296296</v>
      </c>
      <c r="F28" s="41" t="s">
        <v>81</v>
      </c>
      <c r="G28" s="42" t="str">
        <f ca="1">IF(F28="M",VLOOKUP(YEAR(TODAY())-C28,muzi,2),VLOOKUP(YEAR(TODAY())-C28,zeny,2))</f>
        <v>B</v>
      </c>
      <c r="H28" s="4"/>
      <c r="I28" s="5"/>
      <c r="J28" s="23"/>
      <c r="P28" s="18"/>
      <c r="Q28" s="18"/>
      <c r="S28" s="19"/>
      <c r="T28" s="19"/>
    </row>
    <row r="29" spans="1:20" s="2" customFormat="1" ht="15">
      <c r="A29" s="22" t="s">
        <v>48</v>
      </c>
      <c r="B29" s="22">
        <v>54</v>
      </c>
      <c r="C29" s="22">
        <v>1969</v>
      </c>
      <c r="D29" s="41" t="s">
        <v>6</v>
      </c>
      <c r="E29" s="41">
        <v>0.07837962962962963</v>
      </c>
      <c r="F29" s="41" t="s">
        <v>81</v>
      </c>
      <c r="G29" s="42" t="str">
        <f ca="1">IF(F29="M",VLOOKUP(YEAR(TODAY())-C29,muzi,2),VLOOKUP(YEAR(TODAY())-C29,zeny,2))</f>
        <v>B</v>
      </c>
      <c r="H29" s="4"/>
      <c r="I29" s="5"/>
      <c r="J29" s="23"/>
      <c r="P29" s="18"/>
      <c r="Q29" s="18"/>
      <c r="S29" s="19"/>
      <c r="T29" s="19"/>
    </row>
    <row r="30" spans="1:20" s="2" customFormat="1" ht="15">
      <c r="A30" s="22" t="s">
        <v>150</v>
      </c>
      <c r="B30" s="22">
        <v>56</v>
      </c>
      <c r="C30" s="22">
        <v>1972</v>
      </c>
      <c r="D30" s="41" t="s">
        <v>55</v>
      </c>
      <c r="E30" s="41">
        <v>0.060231481481481476</v>
      </c>
      <c r="F30" s="41" t="s">
        <v>81</v>
      </c>
      <c r="G30" s="42" t="str">
        <f ca="1">IF(F30="M",VLOOKUP(YEAR(TODAY())-C30,muzi,2),VLOOKUP(YEAR(TODAY())-C30,zeny,2))</f>
        <v>B</v>
      </c>
      <c r="H30" s="4"/>
      <c r="I30" s="5"/>
      <c r="J30" s="23"/>
      <c r="P30" s="18"/>
      <c r="Q30" s="18"/>
      <c r="S30" s="19"/>
      <c r="T30" s="19"/>
    </row>
    <row r="31" spans="1:20" s="2" customFormat="1" ht="15">
      <c r="A31" s="22" t="s">
        <v>148</v>
      </c>
      <c r="B31" s="22">
        <v>66</v>
      </c>
      <c r="C31" s="22">
        <v>1970</v>
      </c>
      <c r="D31" s="41" t="s">
        <v>104</v>
      </c>
      <c r="E31" s="41">
        <v>0.06719907407407406</v>
      </c>
      <c r="F31" s="41" t="s">
        <v>81</v>
      </c>
      <c r="G31" s="42" t="str">
        <f ca="1">IF(F31="M",VLOOKUP(YEAR(TODAY())-C31,muzi,2),VLOOKUP(YEAR(TODAY())-C31,zeny,2))</f>
        <v>B</v>
      </c>
      <c r="H31" s="4"/>
      <c r="I31" s="5"/>
      <c r="J31" s="23"/>
      <c r="P31" s="18"/>
      <c r="Q31" s="18"/>
      <c r="S31" s="19"/>
      <c r="T31" s="19"/>
    </row>
    <row r="32" spans="1:20" s="2" customFormat="1" ht="15">
      <c r="A32" s="22" t="s">
        <v>70</v>
      </c>
      <c r="B32" s="22">
        <v>57</v>
      </c>
      <c r="C32" s="40">
        <v>1968</v>
      </c>
      <c r="D32" s="41" t="s">
        <v>6</v>
      </c>
      <c r="E32" s="41">
        <v>0.07252314814814814</v>
      </c>
      <c r="F32" s="41" t="s">
        <v>81</v>
      </c>
      <c r="G32" s="42" t="str">
        <f ca="1">IF(F32="M",VLOOKUP(YEAR(TODAY())-C32,muzi,2),VLOOKUP(YEAR(TODAY())-C32,zeny,2))</f>
        <v>B</v>
      </c>
      <c r="H32" s="4"/>
      <c r="I32" s="5"/>
      <c r="J32" s="23"/>
      <c r="P32" s="18"/>
      <c r="Q32" s="18"/>
      <c r="S32" s="19"/>
      <c r="T32" s="19"/>
    </row>
    <row r="33" spans="1:20" s="2" customFormat="1" ht="15">
      <c r="A33" s="22" t="s">
        <v>93</v>
      </c>
      <c r="B33" s="22">
        <v>64</v>
      </c>
      <c r="C33" s="22">
        <v>1969</v>
      </c>
      <c r="D33" s="41" t="s">
        <v>57</v>
      </c>
      <c r="E33" s="41">
        <v>0.07299768518518518</v>
      </c>
      <c r="F33" s="41" t="s">
        <v>81</v>
      </c>
      <c r="G33" s="42" t="str">
        <f ca="1">IF(F33="M",VLOOKUP(YEAR(TODAY())-C33,muzi,2),VLOOKUP(YEAR(TODAY())-C33,zeny,2))</f>
        <v>B</v>
      </c>
      <c r="H33" s="4"/>
      <c r="I33" s="5"/>
      <c r="J33" s="23"/>
      <c r="P33" s="18"/>
      <c r="Q33" s="18"/>
      <c r="S33" s="19"/>
      <c r="T33" s="19"/>
    </row>
    <row r="34" spans="1:20" s="2" customFormat="1" ht="15">
      <c r="A34" s="22" t="s">
        <v>53</v>
      </c>
      <c r="B34" s="22">
        <v>16</v>
      </c>
      <c r="C34" s="22">
        <v>1963</v>
      </c>
      <c r="D34" s="41" t="s">
        <v>61</v>
      </c>
      <c r="E34" s="41">
        <v>0.0714699074074074</v>
      </c>
      <c r="F34" s="41" t="s">
        <v>81</v>
      </c>
      <c r="G34" s="42" t="str">
        <f ca="1">IF(F34="M",VLOOKUP(YEAR(TODAY())-C34,muzi,2),VLOOKUP(YEAR(TODAY())-C34,zeny,2))</f>
        <v>B</v>
      </c>
      <c r="H34" s="4"/>
      <c r="I34" s="5"/>
      <c r="J34" s="23"/>
      <c r="P34" s="18"/>
      <c r="Q34" s="18"/>
      <c r="S34" s="19"/>
      <c r="T34" s="19"/>
    </row>
    <row r="35" spans="1:20" s="2" customFormat="1" ht="15">
      <c r="A35" s="22" t="s">
        <v>66</v>
      </c>
      <c r="B35" s="22">
        <v>60</v>
      </c>
      <c r="C35" s="22">
        <v>1959</v>
      </c>
      <c r="D35" s="41" t="s">
        <v>54</v>
      </c>
      <c r="E35" s="41">
        <v>0.08283564814814814</v>
      </c>
      <c r="F35" s="41" t="s">
        <v>81</v>
      </c>
      <c r="G35" s="42" t="str">
        <f ca="1">IF(F35="M",VLOOKUP(YEAR(TODAY())-C35,muzi,2),VLOOKUP(YEAR(TODAY())-C35,zeny,2))</f>
        <v>C</v>
      </c>
      <c r="H35" s="4"/>
      <c r="I35" s="5"/>
      <c r="J35" s="23"/>
      <c r="P35" s="18"/>
      <c r="Q35" s="18"/>
      <c r="S35" s="19"/>
      <c r="T35" s="19"/>
    </row>
    <row r="36" spans="1:20" s="2" customFormat="1" ht="15">
      <c r="A36" s="22" t="s">
        <v>87</v>
      </c>
      <c r="B36" s="22">
        <v>37</v>
      </c>
      <c r="C36" s="22">
        <v>1958</v>
      </c>
      <c r="D36" s="41" t="s">
        <v>88</v>
      </c>
      <c r="E36" s="41">
        <v>0.07034722222222221</v>
      </c>
      <c r="F36" s="41" t="s">
        <v>81</v>
      </c>
      <c r="G36" s="42" t="str">
        <f ca="1">IF(F36="M",VLOOKUP(YEAR(TODAY())-C36,muzi,2),VLOOKUP(YEAR(TODAY())-C36,zeny,2))</f>
        <v>C</v>
      </c>
      <c r="H36" s="4"/>
      <c r="I36" s="5"/>
      <c r="J36" s="23"/>
      <c r="P36" s="18"/>
      <c r="Q36" s="18"/>
      <c r="S36" s="19"/>
      <c r="T36" s="19"/>
    </row>
    <row r="37" spans="1:20" s="2" customFormat="1" ht="15">
      <c r="A37" s="22" t="s">
        <v>85</v>
      </c>
      <c r="B37" s="22">
        <v>62</v>
      </c>
      <c r="C37" s="22">
        <v>1961</v>
      </c>
      <c r="D37" s="41" t="s">
        <v>3</v>
      </c>
      <c r="E37" s="41">
        <v>0.07159722222222221</v>
      </c>
      <c r="F37" s="41" t="s">
        <v>81</v>
      </c>
      <c r="G37" s="42" t="str">
        <f ca="1">IF(F37="M",VLOOKUP(YEAR(TODAY())-C37,muzi,2),VLOOKUP(YEAR(TODAY())-C37,zeny,2))</f>
        <v>C</v>
      </c>
      <c r="H37" s="4"/>
      <c r="I37" s="5"/>
      <c r="J37" s="23"/>
      <c r="P37" s="18"/>
      <c r="Q37" s="18"/>
      <c r="S37" s="19"/>
      <c r="T37" s="19"/>
    </row>
    <row r="38" spans="1:20" s="2" customFormat="1" ht="15">
      <c r="A38" s="22" t="s">
        <v>86</v>
      </c>
      <c r="B38" s="22">
        <v>12</v>
      </c>
      <c r="C38" s="22">
        <v>1962</v>
      </c>
      <c r="D38" s="41" t="s">
        <v>60</v>
      </c>
      <c r="E38" s="41">
        <v>0.061469907407407404</v>
      </c>
      <c r="F38" s="41" t="s">
        <v>81</v>
      </c>
      <c r="G38" s="42" t="str">
        <f ca="1">IF(F38="M",VLOOKUP(YEAR(TODAY())-C38,muzi,2),VLOOKUP(YEAR(TODAY())-C38,zeny,2))</f>
        <v>C</v>
      </c>
      <c r="H38" s="4"/>
      <c r="I38" s="5"/>
      <c r="J38" s="23"/>
      <c r="P38" s="18"/>
      <c r="Q38" s="18"/>
      <c r="S38" s="19"/>
      <c r="T38" s="19"/>
    </row>
    <row r="39" spans="1:20" s="2" customFormat="1" ht="15">
      <c r="A39" s="22" t="s">
        <v>47</v>
      </c>
      <c r="B39" s="22">
        <v>30</v>
      </c>
      <c r="C39" s="22">
        <v>1962</v>
      </c>
      <c r="D39" s="41" t="s">
        <v>61</v>
      </c>
      <c r="E39" s="41">
        <v>0.07121527777777777</v>
      </c>
      <c r="F39" s="41" t="s">
        <v>81</v>
      </c>
      <c r="G39" s="42" t="str">
        <f ca="1">IF(F39="M",VLOOKUP(YEAR(TODAY())-C39,muzi,2),VLOOKUP(YEAR(TODAY())-C39,zeny,2))</f>
        <v>C</v>
      </c>
      <c r="H39" s="4"/>
      <c r="I39" s="5"/>
      <c r="J39" s="23"/>
      <c r="P39" s="18"/>
      <c r="Q39" s="18"/>
      <c r="S39" s="19"/>
      <c r="T39" s="19"/>
    </row>
    <row r="40" spans="1:20" s="2" customFormat="1" ht="15">
      <c r="A40" s="22" t="s">
        <v>94</v>
      </c>
      <c r="B40" s="22">
        <v>26</v>
      </c>
      <c r="C40" s="22">
        <v>1960</v>
      </c>
      <c r="D40" s="41" t="s">
        <v>3</v>
      </c>
      <c r="E40" s="41">
        <v>0.06777777777777778</v>
      </c>
      <c r="F40" s="41" t="s">
        <v>81</v>
      </c>
      <c r="G40" s="42" t="str">
        <f ca="1">IF(F40="M",VLOOKUP(YEAR(TODAY())-C40,muzi,2),VLOOKUP(YEAR(TODAY())-C40,zeny,2))</f>
        <v>C</v>
      </c>
      <c r="H40" s="4"/>
      <c r="I40" s="5"/>
      <c r="J40" s="23"/>
      <c r="P40" s="18"/>
      <c r="Q40" s="18"/>
      <c r="S40" s="19"/>
      <c r="T40" s="19"/>
    </row>
    <row r="41" spans="1:20" s="2" customFormat="1" ht="15">
      <c r="A41" s="22" t="s">
        <v>89</v>
      </c>
      <c r="B41" s="22">
        <v>48</v>
      </c>
      <c r="C41" s="22">
        <v>1954</v>
      </c>
      <c r="D41" s="41" t="s">
        <v>118</v>
      </c>
      <c r="E41" s="41">
        <v>0.07700231481481482</v>
      </c>
      <c r="F41" s="41" t="s">
        <v>81</v>
      </c>
      <c r="G41" s="42" t="str">
        <f ca="1">IF(F41="M",VLOOKUP(YEAR(TODAY())-C41,muzi,2),VLOOKUP(YEAR(TODAY())-C41,zeny,2))</f>
        <v>C</v>
      </c>
      <c r="H41" s="4"/>
      <c r="I41" s="5"/>
      <c r="J41" s="23"/>
      <c r="P41" s="18"/>
      <c r="Q41" s="18"/>
      <c r="S41" s="19"/>
      <c r="T41" s="19"/>
    </row>
    <row r="42" spans="1:20" s="2" customFormat="1" ht="15">
      <c r="A42" s="22" t="s">
        <v>7</v>
      </c>
      <c r="B42" s="22">
        <v>25</v>
      </c>
      <c r="C42" s="22">
        <v>1958</v>
      </c>
      <c r="D42" s="41" t="s">
        <v>8</v>
      </c>
      <c r="E42" s="41">
        <v>0.07471064814814815</v>
      </c>
      <c r="F42" s="41" t="s">
        <v>81</v>
      </c>
      <c r="G42" s="42" t="str">
        <f ca="1">IF(F42="M",VLOOKUP(YEAR(TODAY())-C42,muzi,2),VLOOKUP(YEAR(TODAY())-C42,zeny,2))</f>
        <v>C</v>
      </c>
      <c r="H42" s="4"/>
      <c r="I42" s="5"/>
      <c r="J42" s="23"/>
      <c r="P42" s="18"/>
      <c r="Q42" s="18"/>
      <c r="S42" s="19"/>
      <c r="T42" s="19"/>
    </row>
    <row r="43" spans="1:20" s="2" customFormat="1" ht="15">
      <c r="A43" s="22" t="s">
        <v>50</v>
      </c>
      <c r="B43" s="40">
        <v>24</v>
      </c>
      <c r="C43" s="40">
        <v>1956</v>
      </c>
      <c r="D43" s="41" t="s">
        <v>63</v>
      </c>
      <c r="E43" s="41">
        <v>0.074375</v>
      </c>
      <c r="F43" s="41" t="s">
        <v>81</v>
      </c>
      <c r="G43" s="42" t="str">
        <f ca="1">IF(F43="M",VLOOKUP(YEAR(TODAY())-C43,muzi,2),VLOOKUP(YEAR(TODAY())-C43,zeny,2))</f>
        <v>C</v>
      </c>
      <c r="H43" s="4"/>
      <c r="I43" s="5"/>
      <c r="J43" s="23"/>
      <c r="P43" s="18"/>
      <c r="Q43" s="18"/>
      <c r="S43" s="19"/>
      <c r="T43" s="19"/>
    </row>
    <row r="44" spans="1:20" s="2" customFormat="1" ht="15">
      <c r="A44" s="22" t="s">
        <v>51</v>
      </c>
      <c r="B44" s="22">
        <v>65</v>
      </c>
      <c r="C44" s="22">
        <v>1957</v>
      </c>
      <c r="D44" s="41" t="s">
        <v>11</v>
      </c>
      <c r="E44" s="41">
        <v>0.06344907407407407</v>
      </c>
      <c r="F44" s="41" t="s">
        <v>81</v>
      </c>
      <c r="G44" s="42" t="str">
        <f ca="1">IF(F44="M",VLOOKUP(YEAR(TODAY())-C44,muzi,2),VLOOKUP(YEAR(TODAY())-C44,zeny,2))</f>
        <v>C</v>
      </c>
      <c r="H44" s="4"/>
      <c r="I44" s="5"/>
      <c r="J44" s="23"/>
      <c r="P44" s="18"/>
      <c r="Q44" s="18"/>
      <c r="S44" s="19"/>
      <c r="T44" s="19"/>
    </row>
    <row r="45" spans="1:20" s="2" customFormat="1" ht="15">
      <c r="A45" s="22" t="s">
        <v>83</v>
      </c>
      <c r="B45" s="22">
        <v>33</v>
      </c>
      <c r="C45" s="22">
        <v>1955</v>
      </c>
      <c r="D45" s="41" t="s">
        <v>84</v>
      </c>
      <c r="E45" s="41">
        <v>0.06115740740740741</v>
      </c>
      <c r="F45" s="41" t="s">
        <v>81</v>
      </c>
      <c r="G45" s="42" t="str">
        <f ca="1">IF(F45="M",VLOOKUP(YEAR(TODAY())-C45,muzi,2),VLOOKUP(YEAR(TODAY())-C45,zeny,2))</f>
        <v>C</v>
      </c>
      <c r="H45" s="4"/>
      <c r="I45" s="5"/>
      <c r="J45" s="23"/>
      <c r="P45" s="18"/>
      <c r="Q45" s="18"/>
      <c r="S45" s="19"/>
      <c r="T45" s="19"/>
    </row>
    <row r="46" spans="1:20" s="2" customFormat="1" ht="15">
      <c r="A46" s="22" t="s">
        <v>52</v>
      </c>
      <c r="B46" s="22">
        <v>35</v>
      </c>
      <c r="C46" s="22">
        <v>1954</v>
      </c>
      <c r="D46" s="41" t="s">
        <v>64</v>
      </c>
      <c r="E46" s="41">
        <v>0.06898148148148148</v>
      </c>
      <c r="F46" s="41" t="s">
        <v>81</v>
      </c>
      <c r="G46" s="42" t="str">
        <f ca="1">IF(F46="M",VLOOKUP(YEAR(TODAY())-C46,muzi,2),VLOOKUP(YEAR(TODAY())-C46,zeny,2))</f>
        <v>C</v>
      </c>
      <c r="H46" s="4"/>
      <c r="I46" s="5"/>
      <c r="J46" s="23"/>
      <c r="P46" s="18"/>
      <c r="Q46" s="18"/>
      <c r="S46" s="19"/>
      <c r="T46" s="19"/>
    </row>
    <row r="47" spans="1:20" s="2" customFormat="1" ht="15">
      <c r="A47" s="2" t="s">
        <v>125</v>
      </c>
      <c r="B47" s="2">
        <v>28</v>
      </c>
      <c r="C47" s="2">
        <v>1956</v>
      </c>
      <c r="D47" s="3" t="s">
        <v>126</v>
      </c>
      <c r="E47" s="3">
        <v>0.08212962962962962</v>
      </c>
      <c r="F47" s="3" t="s">
        <v>81</v>
      </c>
      <c r="G47" s="42" t="str">
        <f ca="1">IF(F47="M",VLOOKUP(YEAR(TODAY())-C47,muzi,2),VLOOKUP(YEAR(TODAY())-C47,zeny,2))</f>
        <v>C</v>
      </c>
      <c r="H47" s="4"/>
      <c r="I47" s="5"/>
      <c r="J47" s="23"/>
      <c r="P47" s="18"/>
      <c r="Q47" s="18"/>
      <c r="S47" s="19"/>
      <c r="T47" s="19"/>
    </row>
    <row r="48" spans="1:20" s="2" customFormat="1" ht="15">
      <c r="A48" s="22" t="s">
        <v>119</v>
      </c>
      <c r="B48" s="22">
        <v>31</v>
      </c>
      <c r="C48" s="22">
        <v>1949</v>
      </c>
      <c r="D48" s="41" t="s">
        <v>120</v>
      </c>
      <c r="E48" s="3">
        <v>0.07025462962962963</v>
      </c>
      <c r="F48" s="3" t="s">
        <v>81</v>
      </c>
      <c r="G48" s="42" t="str">
        <f ca="1">IF(F48="M",VLOOKUP(YEAR(TODAY())-C48,muzi,2),VLOOKUP(YEAR(TODAY())-C48,zeny,2))</f>
        <v>D</v>
      </c>
      <c r="H48" s="4"/>
      <c r="I48" s="5"/>
      <c r="J48" s="23"/>
      <c r="P48" s="18"/>
      <c r="Q48" s="18"/>
      <c r="S48" s="19"/>
      <c r="T48" s="19"/>
    </row>
    <row r="49" spans="1:20" s="2" customFormat="1" ht="15">
      <c r="A49" s="22" t="s">
        <v>107</v>
      </c>
      <c r="B49" s="22">
        <v>44</v>
      </c>
      <c r="C49" s="22">
        <v>1952</v>
      </c>
      <c r="D49" s="41" t="s">
        <v>60</v>
      </c>
      <c r="E49" s="41">
        <v>0.06354166666666666</v>
      </c>
      <c r="F49" s="41" t="s">
        <v>81</v>
      </c>
      <c r="G49" s="42" t="str">
        <f ca="1">IF(F49="M",VLOOKUP(YEAR(TODAY())-C49,muzi,2),VLOOKUP(YEAR(TODAY())-C49,zeny,2))</f>
        <v>D</v>
      </c>
      <c r="H49" s="4"/>
      <c r="I49" s="5"/>
      <c r="J49" s="23"/>
      <c r="P49" s="18"/>
      <c r="Q49" s="18"/>
      <c r="S49" s="19"/>
      <c r="T49" s="19"/>
    </row>
    <row r="50" spans="1:20" s="2" customFormat="1" ht="15">
      <c r="A50" s="22" t="s">
        <v>105</v>
      </c>
      <c r="B50" s="22">
        <v>27</v>
      </c>
      <c r="C50" s="22">
        <v>1939</v>
      </c>
      <c r="D50" s="41" t="s">
        <v>62</v>
      </c>
      <c r="E50" s="41">
        <v>0.09525462962962962</v>
      </c>
      <c r="F50" s="41" t="s">
        <v>81</v>
      </c>
      <c r="G50" s="42" t="str">
        <f ca="1">IF(F50="M",VLOOKUP(YEAR(TODAY())-C50,muzi,2),VLOOKUP(YEAR(TODAY())-C50,zeny,2))</f>
        <v>E</v>
      </c>
      <c r="H50" s="4"/>
      <c r="I50" s="5"/>
      <c r="J50" s="23"/>
      <c r="P50" s="18"/>
      <c r="Q50" s="18"/>
      <c r="S50" s="19"/>
      <c r="T50" s="19"/>
    </row>
    <row r="51" spans="1:20" s="2" customFormat="1" ht="15">
      <c r="A51" s="22" t="s">
        <v>139</v>
      </c>
      <c r="B51" s="22">
        <v>41</v>
      </c>
      <c r="C51" s="22">
        <v>1980</v>
      </c>
      <c r="D51" s="41" t="s">
        <v>91</v>
      </c>
      <c r="E51" s="41">
        <v>0.08071759259259259</v>
      </c>
      <c r="F51" s="41" t="s">
        <v>82</v>
      </c>
      <c r="G51" s="42" t="str">
        <f ca="1">IF(F51="M",VLOOKUP(YEAR(TODAY())-C51,muzi,2),VLOOKUP(YEAR(TODAY())-C51,zeny,2))</f>
        <v>F</v>
      </c>
      <c r="H51" s="4"/>
      <c r="I51" s="5"/>
      <c r="J51" s="23"/>
      <c r="P51" s="18"/>
      <c r="Q51" s="18"/>
      <c r="S51" s="19"/>
      <c r="T51" s="19"/>
    </row>
    <row r="52" spans="1:20" s="2" customFormat="1" ht="15">
      <c r="A52" s="22" t="s">
        <v>137</v>
      </c>
      <c r="B52" s="22">
        <v>42</v>
      </c>
      <c r="C52" s="22">
        <v>1980</v>
      </c>
      <c r="D52" s="41" t="s">
        <v>138</v>
      </c>
      <c r="E52" s="41">
        <v>0.08538194444444445</v>
      </c>
      <c r="F52" s="41" t="s">
        <v>82</v>
      </c>
      <c r="G52" s="42" t="str">
        <f ca="1">IF(F52="M",VLOOKUP(YEAR(TODAY())-C52,muzi,2),VLOOKUP(YEAR(TODAY())-C52,zeny,2))</f>
        <v>F</v>
      </c>
      <c r="H52" s="4"/>
      <c r="I52" s="5"/>
      <c r="J52" s="23"/>
      <c r="P52" s="18"/>
      <c r="Q52" s="18"/>
      <c r="S52" s="19"/>
      <c r="T52" s="19"/>
    </row>
    <row r="53" spans="1:20" s="2" customFormat="1" ht="15">
      <c r="A53" s="22" t="s">
        <v>106</v>
      </c>
      <c r="B53" s="22">
        <v>45</v>
      </c>
      <c r="C53" s="22">
        <v>1988</v>
      </c>
      <c r="D53" s="41" t="s">
        <v>54</v>
      </c>
      <c r="E53" s="41">
        <v>0.08283564814814814</v>
      </c>
      <c r="F53" s="41" t="s">
        <v>82</v>
      </c>
      <c r="G53" s="42" t="str">
        <f ca="1">IF(F53="M",VLOOKUP(YEAR(TODAY())-C53,muzi,2),VLOOKUP(YEAR(TODAY())-C53,zeny,2))</f>
        <v>F</v>
      </c>
      <c r="H53" s="4"/>
      <c r="I53" s="5"/>
      <c r="J53" s="23"/>
      <c r="P53" s="18"/>
      <c r="Q53" s="18"/>
      <c r="S53" s="19"/>
      <c r="T53" s="19"/>
    </row>
    <row r="54" spans="1:20" s="2" customFormat="1" ht="15">
      <c r="A54" s="22" t="s">
        <v>69</v>
      </c>
      <c r="B54" s="40">
        <v>18</v>
      </c>
      <c r="C54" s="40">
        <v>1979</v>
      </c>
      <c r="D54" s="41" t="s">
        <v>55</v>
      </c>
      <c r="E54" s="41">
        <v>0.06711805555555556</v>
      </c>
      <c r="F54" s="41" t="s">
        <v>82</v>
      </c>
      <c r="G54" s="42" t="str">
        <f ca="1">IF(F54="M",VLOOKUP(YEAR(TODAY())-C54,muzi,2),VLOOKUP(YEAR(TODAY())-C54,zeny,2))</f>
        <v>F</v>
      </c>
      <c r="H54" s="4"/>
      <c r="I54" s="5"/>
      <c r="J54" s="23"/>
      <c r="P54" s="18"/>
      <c r="Q54" s="18"/>
      <c r="S54" s="19"/>
      <c r="T54" s="19"/>
    </row>
    <row r="55" spans="1:20" s="2" customFormat="1" ht="15">
      <c r="A55" s="22" t="s">
        <v>9</v>
      </c>
      <c r="B55" s="22">
        <v>2</v>
      </c>
      <c r="C55" s="22">
        <v>1976</v>
      </c>
      <c r="D55" s="41" t="s">
        <v>4</v>
      </c>
      <c r="E55" s="41">
        <v>0.06443287037037036</v>
      </c>
      <c r="F55" s="41" t="s">
        <v>82</v>
      </c>
      <c r="G55" s="42" t="str">
        <f ca="1">IF(F55="M",VLOOKUP(YEAR(TODAY())-C55,muzi,2),VLOOKUP(YEAR(TODAY())-C55,zeny,2))</f>
        <v>G</v>
      </c>
      <c r="H55" s="4"/>
      <c r="I55" s="5"/>
      <c r="J55" s="23"/>
      <c r="P55" s="18"/>
      <c r="Q55" s="18"/>
      <c r="S55" s="19"/>
      <c r="T55" s="19"/>
    </row>
    <row r="56" spans="1:20" s="2" customFormat="1" ht="15">
      <c r="A56" s="22" t="s">
        <v>145</v>
      </c>
      <c r="B56" s="22">
        <v>53</v>
      </c>
      <c r="C56" s="22">
        <v>1975</v>
      </c>
      <c r="D56" s="41" t="s">
        <v>146</v>
      </c>
      <c r="E56" s="41">
        <v>0.08002314814814815</v>
      </c>
      <c r="F56" s="41" t="s">
        <v>82</v>
      </c>
      <c r="G56" s="42" t="str">
        <f ca="1">IF(F56="M",VLOOKUP(YEAR(TODAY())-C56,muzi,2),VLOOKUP(YEAR(TODAY())-C56,zeny,2))</f>
        <v>G</v>
      </c>
      <c r="H56" s="4"/>
      <c r="I56" s="5"/>
      <c r="J56" s="23"/>
      <c r="P56" s="18"/>
      <c r="Q56" s="18"/>
      <c r="S56" s="19"/>
      <c r="T56" s="19"/>
    </row>
    <row r="57" spans="1:20" s="2" customFormat="1" ht="15">
      <c r="A57" s="22" t="s">
        <v>12</v>
      </c>
      <c r="B57" s="22">
        <v>17</v>
      </c>
      <c r="C57" s="22">
        <v>1957</v>
      </c>
      <c r="D57" s="41" t="s">
        <v>11</v>
      </c>
      <c r="E57" s="41">
        <v>0.06877314814814815</v>
      </c>
      <c r="F57" s="41" t="s">
        <v>82</v>
      </c>
      <c r="G57" s="42" t="str">
        <f ca="1">IF(F57="M",VLOOKUP(YEAR(TODAY())-C57,muzi,2),VLOOKUP(YEAR(TODAY())-C57,zeny,2))</f>
        <v>H</v>
      </c>
      <c r="H57" s="4"/>
      <c r="I57" s="5"/>
      <c r="J57" s="23"/>
      <c r="P57" s="18"/>
      <c r="Q57" s="18"/>
      <c r="S57" s="19"/>
      <c r="T57" s="19"/>
    </row>
    <row r="58" spans="1:20" s="2" customFormat="1" ht="15">
      <c r="A58" s="22" t="s">
        <v>134</v>
      </c>
      <c r="B58" s="22">
        <v>47</v>
      </c>
      <c r="C58" s="22">
        <v>1956</v>
      </c>
      <c r="D58" s="41" t="s">
        <v>76</v>
      </c>
      <c r="E58" s="41">
        <v>0.09651620370370372</v>
      </c>
      <c r="F58" s="41" t="s">
        <v>82</v>
      </c>
      <c r="G58" s="42" t="str">
        <f ca="1">IF(F58="M",VLOOKUP(YEAR(TODAY())-C58,muzi,2),VLOOKUP(YEAR(TODAY())-C58,zeny,2))</f>
        <v>H</v>
      </c>
      <c r="H58" s="4"/>
      <c r="I58" s="5"/>
      <c r="J58" s="23"/>
      <c r="P58" s="18"/>
      <c r="Q58" s="18"/>
      <c r="S58" s="19"/>
      <c r="T58" s="19"/>
    </row>
    <row r="59" spans="4:20" s="2" customFormat="1" ht="15">
      <c r="D59" s="3"/>
      <c r="E59" s="3"/>
      <c r="F59" s="3"/>
      <c r="G59" s="42"/>
      <c r="H59" s="4"/>
      <c r="I59" s="5"/>
      <c r="J59" s="23"/>
      <c r="P59" s="18"/>
      <c r="Q59" s="18"/>
      <c r="S59" s="19"/>
      <c r="T59" s="19"/>
    </row>
    <row r="60" spans="1:20" ht="15">
      <c r="A60" s="22"/>
      <c r="B60" s="22"/>
      <c r="C60" s="22"/>
      <c r="D60" s="41"/>
      <c r="E60" s="41"/>
      <c r="F60" s="41"/>
      <c r="G60" s="44"/>
      <c r="H60" s="9"/>
      <c r="P60" s="18">
        <v>50</v>
      </c>
      <c r="Q60" s="18" t="s">
        <v>24</v>
      </c>
      <c r="S60" s="19">
        <v>45</v>
      </c>
      <c r="T60" s="19" t="s">
        <v>29</v>
      </c>
    </row>
    <row r="61" spans="1:17" ht="15">
      <c r="A61" s="22"/>
      <c r="B61" s="22"/>
      <c r="C61" s="22"/>
      <c r="D61" s="41"/>
      <c r="E61" s="41"/>
      <c r="F61" s="41"/>
      <c r="G61" s="42"/>
      <c r="H61" s="9"/>
      <c r="P61" s="18">
        <v>60</v>
      </c>
      <c r="Q61" s="18" t="s">
        <v>25</v>
      </c>
    </row>
    <row r="62" spans="1:17" ht="15">
      <c r="A62" s="22"/>
      <c r="B62" s="22"/>
      <c r="C62" s="22"/>
      <c r="D62" s="41"/>
      <c r="E62" s="41"/>
      <c r="F62" s="41"/>
      <c r="G62" s="42"/>
      <c r="H62" s="9"/>
      <c r="P62" s="18">
        <v>70</v>
      </c>
      <c r="Q62" s="18" t="s">
        <v>26</v>
      </c>
    </row>
    <row r="63" spans="1:8" ht="15">
      <c r="A63" s="22"/>
      <c r="B63" s="22"/>
      <c r="C63" s="40"/>
      <c r="D63" s="41"/>
      <c r="E63" s="41"/>
      <c r="F63" s="41"/>
      <c r="G63" s="42"/>
      <c r="H63" s="9"/>
    </row>
    <row r="64" spans="1:8" ht="15">
      <c r="A64" s="21"/>
      <c r="B64" s="21"/>
      <c r="C64" s="21"/>
      <c r="D64" s="38"/>
      <c r="G64" s="42"/>
      <c r="H64" s="9"/>
    </row>
    <row r="65" spans="1:8" ht="15">
      <c r="A65" s="22"/>
      <c r="B65" s="22"/>
      <c r="C65" s="22"/>
      <c r="D65" s="41"/>
      <c r="E65" s="41"/>
      <c r="F65" s="41"/>
      <c r="G65" s="42"/>
      <c r="H65" s="9"/>
    </row>
    <row r="66" spans="1:8" ht="15">
      <c r="A66" s="22"/>
      <c r="B66" s="22"/>
      <c r="C66" s="22"/>
      <c r="D66" s="41"/>
      <c r="E66" s="41"/>
      <c r="F66" s="41"/>
      <c r="G66" s="42"/>
      <c r="H66" s="9"/>
    </row>
    <row r="67" spans="1:9" ht="15">
      <c r="A67" s="22"/>
      <c r="B67" s="22"/>
      <c r="C67" s="22"/>
      <c r="D67" s="41"/>
      <c r="E67" s="41"/>
      <c r="F67" s="41"/>
      <c r="G67" s="42"/>
      <c r="H67" s="9"/>
      <c r="I67" s="7">
        <f>IF(A270&lt;&gt;"",CONCATENATE(B270," - ",A270," (",D270,")"),"")</f>
      </c>
    </row>
    <row r="68" spans="1:8" ht="15">
      <c r="A68" s="22"/>
      <c r="B68" s="22"/>
      <c r="C68" s="40"/>
      <c r="D68" s="41"/>
      <c r="E68" s="41"/>
      <c r="F68" s="41"/>
      <c r="G68" s="42"/>
      <c r="H68" s="9"/>
    </row>
    <row r="69" spans="1:9" ht="15">
      <c r="A69" s="22"/>
      <c r="B69" s="22"/>
      <c r="C69" s="22"/>
      <c r="D69" s="41"/>
      <c r="E69" s="41"/>
      <c r="F69" s="41"/>
      <c r="G69" s="42"/>
      <c r="H69" s="9"/>
      <c r="I69" s="7">
        <f>IF(A272&lt;&gt;"",CONCATENATE(B272," - ",A272," (",D272,")"),"")</f>
      </c>
    </row>
    <row r="70" spans="1:9" ht="15">
      <c r="A70" s="22"/>
      <c r="B70" s="22"/>
      <c r="C70" s="22"/>
      <c r="D70" s="41"/>
      <c r="E70" s="41"/>
      <c r="F70" s="41"/>
      <c r="G70" s="42"/>
      <c r="H70" s="9"/>
      <c r="I70" s="7">
        <f>IF(A273&lt;&gt;"",CONCATENATE(B273," - ",A273," (",D273,")"),"")</f>
      </c>
    </row>
    <row r="71" spans="1:9" ht="15">
      <c r="A71" s="22"/>
      <c r="B71" s="22"/>
      <c r="C71" s="22"/>
      <c r="D71" s="41"/>
      <c r="E71" s="41"/>
      <c r="F71" s="41"/>
      <c r="G71" s="42"/>
      <c r="H71" s="9"/>
      <c r="I71" s="7" t="e">
        <f>IF(#REF!&lt;&gt;"",CONCATENATE(#REF!," - ",#REF!," (",#REF!,")"),"")</f>
        <v>#REF!</v>
      </c>
    </row>
    <row r="72" spans="1:8" ht="15">
      <c r="A72" s="21"/>
      <c r="B72" s="21"/>
      <c r="C72" s="21"/>
      <c r="D72" s="38"/>
      <c r="G72" s="42"/>
      <c r="H72" s="9"/>
    </row>
    <row r="73" spans="1:8" ht="15">
      <c r="A73" s="21"/>
      <c r="B73" s="21"/>
      <c r="C73" s="21"/>
      <c r="D73" s="38"/>
      <c r="G73" s="42"/>
      <c r="H73" s="9"/>
    </row>
    <row r="74" spans="1:8" ht="15">
      <c r="A74" s="22"/>
      <c r="B74" s="22"/>
      <c r="C74" s="22"/>
      <c r="D74" s="41"/>
      <c r="E74" s="41"/>
      <c r="F74" s="41"/>
      <c r="G74" s="42"/>
      <c r="H74" s="9"/>
    </row>
    <row r="75" spans="1:8" ht="15">
      <c r="A75" s="40"/>
      <c r="B75" s="40"/>
      <c r="C75" s="40"/>
      <c r="D75" s="41"/>
      <c r="E75" s="41"/>
      <c r="F75" s="41"/>
      <c r="G75" s="42"/>
      <c r="H75" s="9"/>
    </row>
    <row r="76" spans="1:8" ht="15">
      <c r="A76" s="22"/>
      <c r="B76" s="22"/>
      <c r="C76" s="22"/>
      <c r="D76" s="41"/>
      <c r="E76" s="41"/>
      <c r="F76" s="41"/>
      <c r="G76" s="42"/>
      <c r="H76" s="9"/>
    </row>
    <row r="77" spans="1:8" ht="15">
      <c r="A77" s="21"/>
      <c r="B77" s="21"/>
      <c r="C77" s="21"/>
      <c r="D77" s="38"/>
      <c r="G77" s="42"/>
      <c r="H77" s="9"/>
    </row>
    <row r="78" spans="1:8" ht="15">
      <c r="A78" s="40"/>
      <c r="B78" s="40"/>
      <c r="C78" s="40"/>
      <c r="D78" s="41"/>
      <c r="E78" s="41"/>
      <c r="F78" s="41"/>
      <c r="G78" s="42"/>
      <c r="H78" s="9"/>
    </row>
    <row r="79" spans="1:8" ht="15">
      <c r="A79" s="21"/>
      <c r="B79" s="21"/>
      <c r="C79" s="21"/>
      <c r="D79" s="38"/>
      <c r="G79" s="42"/>
      <c r="H79" s="9"/>
    </row>
    <row r="80" spans="1:8" ht="15">
      <c r="A80" s="22"/>
      <c r="B80" s="22"/>
      <c r="C80" s="22"/>
      <c r="D80" s="41"/>
      <c r="E80" s="41"/>
      <c r="F80" s="41"/>
      <c r="G80" s="42"/>
      <c r="H80" s="9"/>
    </row>
    <row r="81" spans="1:8" ht="15">
      <c r="A81" s="22"/>
      <c r="B81" s="22"/>
      <c r="C81" s="22"/>
      <c r="D81" s="41"/>
      <c r="E81" s="41"/>
      <c r="F81" s="41"/>
      <c r="G81" s="42"/>
      <c r="H81" s="9"/>
    </row>
    <row r="82" spans="1:8" ht="15">
      <c r="A82" s="22"/>
      <c r="B82" s="22"/>
      <c r="C82" s="40"/>
      <c r="D82" s="41"/>
      <c r="E82" s="41"/>
      <c r="F82" s="41"/>
      <c r="G82" s="42"/>
      <c r="H82" s="9"/>
    </row>
    <row r="83" spans="1:8" ht="15">
      <c r="A83" s="21"/>
      <c r="B83" s="21"/>
      <c r="C83" s="39"/>
      <c r="D83" s="38"/>
      <c r="G83" s="42"/>
      <c r="H83" s="9"/>
    </row>
    <row r="84" spans="1:8" ht="15">
      <c r="A84" s="22"/>
      <c r="B84" s="22"/>
      <c r="C84" s="40"/>
      <c r="D84" s="41"/>
      <c r="E84" s="41"/>
      <c r="F84" s="41"/>
      <c r="G84" s="42"/>
      <c r="H84" s="9"/>
    </row>
    <row r="85" spans="1:8" ht="15">
      <c r="A85" s="21"/>
      <c r="B85" s="21"/>
      <c r="C85" s="21"/>
      <c r="D85" s="38"/>
      <c r="G85" s="42"/>
      <c r="H85" s="9"/>
    </row>
    <row r="86" spans="1:8" ht="15">
      <c r="A86" s="22"/>
      <c r="B86" s="22"/>
      <c r="C86" s="22"/>
      <c r="D86" s="41"/>
      <c r="E86" s="41"/>
      <c r="F86" s="41"/>
      <c r="G86" s="42"/>
      <c r="H86" s="9"/>
    </row>
    <row r="87" spans="1:8" ht="15">
      <c r="A87" s="21"/>
      <c r="B87" s="21"/>
      <c r="C87" s="21"/>
      <c r="D87" s="38"/>
      <c r="G87" s="42"/>
      <c r="H87" s="9"/>
    </row>
    <row r="88" spans="1:8" ht="15">
      <c r="A88" s="22"/>
      <c r="B88" s="22"/>
      <c r="C88" s="22"/>
      <c r="D88" s="41"/>
      <c r="E88" s="41"/>
      <c r="F88" s="41"/>
      <c r="G88" s="42"/>
      <c r="H88" s="9"/>
    </row>
    <row r="89" spans="1:8" ht="15">
      <c r="A89" s="21"/>
      <c r="B89" s="21"/>
      <c r="C89" s="21"/>
      <c r="D89" s="38"/>
      <c r="G89" s="42"/>
      <c r="H89" s="9"/>
    </row>
    <row r="90" spans="1:8" ht="15">
      <c r="A90" s="22"/>
      <c r="B90" s="22"/>
      <c r="C90" s="22"/>
      <c r="D90" s="41"/>
      <c r="E90" s="41"/>
      <c r="F90" s="41"/>
      <c r="G90" s="42"/>
      <c r="H90" s="9"/>
    </row>
    <row r="91" spans="1:8" ht="15">
      <c r="A91" s="21"/>
      <c r="B91" s="21"/>
      <c r="C91" s="21"/>
      <c r="D91" s="38"/>
      <c r="G91" s="42"/>
      <c r="H91" s="9"/>
    </row>
    <row r="92" spans="1:8" ht="15">
      <c r="A92" s="22"/>
      <c r="B92" s="22"/>
      <c r="C92" s="22"/>
      <c r="D92" s="41"/>
      <c r="E92" s="41"/>
      <c r="F92" s="41"/>
      <c r="G92" s="42"/>
      <c r="H92" s="9"/>
    </row>
    <row r="93" spans="1:8" ht="15">
      <c r="A93" s="22"/>
      <c r="B93" s="40"/>
      <c r="C93" s="40"/>
      <c r="D93" s="41"/>
      <c r="E93" s="41"/>
      <c r="F93" s="41"/>
      <c r="G93" s="42"/>
      <c r="H93" s="9"/>
    </row>
    <row r="94" spans="1:8" ht="15">
      <c r="A94" s="21"/>
      <c r="B94" s="21"/>
      <c r="C94" s="21"/>
      <c r="D94" s="38"/>
      <c r="G94" s="42"/>
      <c r="H94" s="9"/>
    </row>
    <row r="95" spans="1:8" ht="15">
      <c r="A95" s="21"/>
      <c r="B95" s="21"/>
      <c r="C95" s="21"/>
      <c r="D95" s="38"/>
      <c r="G95" s="42"/>
      <c r="H95" s="9"/>
    </row>
    <row r="96" spans="1:8" ht="15">
      <c r="A96" s="22"/>
      <c r="B96" s="40"/>
      <c r="C96" s="40"/>
      <c r="D96" s="41"/>
      <c r="E96" s="41"/>
      <c r="F96" s="41"/>
      <c r="G96" s="42"/>
      <c r="H96" s="9"/>
    </row>
    <row r="97" spans="1:8" ht="15">
      <c r="A97" s="22"/>
      <c r="B97" s="22"/>
      <c r="C97" s="22"/>
      <c r="D97" s="41"/>
      <c r="E97" s="41"/>
      <c r="F97" s="41"/>
      <c r="G97" s="42"/>
      <c r="H97" s="9"/>
    </row>
    <row r="98" spans="1:8" ht="15">
      <c r="A98" s="22"/>
      <c r="B98" s="22"/>
      <c r="C98" s="22"/>
      <c r="D98" s="41"/>
      <c r="E98" s="41"/>
      <c r="F98" s="41"/>
      <c r="G98" s="42"/>
      <c r="H98" s="9"/>
    </row>
    <row r="99" spans="1:8" ht="15">
      <c r="A99" s="22"/>
      <c r="B99" s="22"/>
      <c r="C99" s="22"/>
      <c r="D99" s="41"/>
      <c r="E99" s="41"/>
      <c r="F99" s="41"/>
      <c r="G99" s="42"/>
      <c r="H99" s="9"/>
    </row>
    <row r="100" spans="1:8" ht="15">
      <c r="A100" s="22"/>
      <c r="B100" s="22"/>
      <c r="C100" s="22"/>
      <c r="D100" s="41"/>
      <c r="E100" s="41"/>
      <c r="F100" s="41"/>
      <c r="G100" s="42"/>
      <c r="H100" s="9"/>
    </row>
    <row r="101" spans="1:8" ht="15">
      <c r="A101" s="22"/>
      <c r="B101" s="22"/>
      <c r="C101" s="40"/>
      <c r="D101" s="41"/>
      <c r="E101" s="41"/>
      <c r="F101" s="41"/>
      <c r="G101" s="42"/>
      <c r="H101" s="9"/>
    </row>
    <row r="102" spans="1:8" ht="15">
      <c r="A102" s="22"/>
      <c r="B102" s="40"/>
      <c r="C102" s="40"/>
      <c r="D102" s="41"/>
      <c r="E102" s="41"/>
      <c r="F102" s="41"/>
      <c r="G102" s="42"/>
      <c r="H102" s="9"/>
    </row>
    <row r="103" spans="1:8" ht="15">
      <c r="A103" s="21"/>
      <c r="B103" s="21"/>
      <c r="C103" s="21"/>
      <c r="D103" s="38"/>
      <c r="G103" s="42"/>
      <c r="H103" s="9"/>
    </row>
    <row r="104" spans="1:8" ht="15">
      <c r="A104" s="21"/>
      <c r="B104" s="21"/>
      <c r="C104" s="21"/>
      <c r="D104" s="38"/>
      <c r="G104" s="42"/>
      <c r="H104" s="9"/>
    </row>
    <row r="105" spans="1:8" ht="15">
      <c r="A105" s="22"/>
      <c r="B105" s="40"/>
      <c r="C105" s="40"/>
      <c r="D105" s="41"/>
      <c r="E105" s="41"/>
      <c r="F105" s="41"/>
      <c r="G105" s="42"/>
      <c r="H105" s="9"/>
    </row>
    <row r="106" spans="1:8" ht="15">
      <c r="A106" s="22"/>
      <c r="B106" s="22"/>
      <c r="C106" s="22"/>
      <c r="D106" s="41"/>
      <c r="E106" s="41"/>
      <c r="F106" s="41"/>
      <c r="G106" s="42"/>
      <c r="H106" s="9"/>
    </row>
    <row r="107" spans="1:8" ht="15">
      <c r="A107" s="22"/>
      <c r="B107" s="22"/>
      <c r="C107" s="22"/>
      <c r="D107" s="41"/>
      <c r="E107" s="41"/>
      <c r="F107" s="41"/>
      <c r="G107" s="42"/>
      <c r="H107" s="9"/>
    </row>
    <row r="108" spans="1:8" ht="15">
      <c r="A108" s="21"/>
      <c r="B108" s="21"/>
      <c r="C108" s="21"/>
      <c r="D108" s="38"/>
      <c r="G108" s="42"/>
      <c r="H108" s="9"/>
    </row>
    <row r="109" spans="1:8" ht="15">
      <c r="A109" s="21"/>
      <c r="B109" s="21"/>
      <c r="C109" s="21"/>
      <c r="D109" s="38"/>
      <c r="G109" s="42"/>
      <c r="H109" s="9"/>
    </row>
    <row r="110" spans="1:8" ht="15">
      <c r="A110" s="22"/>
      <c r="B110" s="22"/>
      <c r="C110" s="22"/>
      <c r="D110" s="41"/>
      <c r="E110" s="41"/>
      <c r="F110" s="41"/>
      <c r="G110" s="42"/>
      <c r="H110" s="9"/>
    </row>
    <row r="111" spans="1:8" ht="15">
      <c r="A111" s="21"/>
      <c r="B111" s="21"/>
      <c r="C111" s="21"/>
      <c r="D111" s="38"/>
      <c r="G111" s="42"/>
      <c r="H111" s="9"/>
    </row>
    <row r="112" spans="1:8" ht="15">
      <c r="A112" s="22"/>
      <c r="B112" s="22"/>
      <c r="C112" s="22"/>
      <c r="D112" s="41"/>
      <c r="E112" s="41"/>
      <c r="F112" s="41"/>
      <c r="G112" s="42"/>
      <c r="H112" s="9"/>
    </row>
    <row r="113" spans="1:8" ht="15">
      <c r="A113" s="22"/>
      <c r="B113" s="22"/>
      <c r="C113" s="22"/>
      <c r="D113" s="41"/>
      <c r="E113" s="41"/>
      <c r="F113" s="41"/>
      <c r="G113" s="42"/>
      <c r="H113" s="9"/>
    </row>
    <row r="114" spans="1:8" ht="15">
      <c r="A114" s="22"/>
      <c r="B114" s="22"/>
      <c r="C114" s="22"/>
      <c r="D114" s="41"/>
      <c r="E114" s="41"/>
      <c r="F114" s="41"/>
      <c r="G114" s="42"/>
      <c r="H114" s="9"/>
    </row>
    <row r="115" spans="1:8" ht="15">
      <c r="A115" s="22"/>
      <c r="B115" s="22"/>
      <c r="C115" s="22"/>
      <c r="D115" s="41"/>
      <c r="E115" s="41"/>
      <c r="F115" s="41"/>
      <c r="G115" s="42"/>
      <c r="H115" s="9"/>
    </row>
    <row r="116" spans="1:8" ht="15">
      <c r="A116" s="21"/>
      <c r="B116" s="21"/>
      <c r="C116" s="21"/>
      <c r="D116" s="38"/>
      <c r="G116" s="42"/>
      <c r="H116" s="9"/>
    </row>
    <row r="117" spans="1:8" ht="15">
      <c r="A117" s="21"/>
      <c r="B117" s="21"/>
      <c r="C117" s="39"/>
      <c r="D117" s="38"/>
      <c r="G117" s="42"/>
      <c r="H117" s="9"/>
    </row>
    <row r="118" spans="1:8" ht="15">
      <c r="A118" s="22"/>
      <c r="B118" s="22"/>
      <c r="C118" s="22"/>
      <c r="D118" s="41"/>
      <c r="E118" s="41"/>
      <c r="F118" s="41"/>
      <c r="G118" s="42"/>
      <c r="H118" s="9"/>
    </row>
    <row r="119" spans="1:8" ht="15">
      <c r="A119" s="22"/>
      <c r="B119" s="40"/>
      <c r="C119" s="40"/>
      <c r="D119" s="41"/>
      <c r="E119" s="41"/>
      <c r="F119" s="41"/>
      <c r="G119" s="42"/>
      <c r="H119" s="9"/>
    </row>
    <row r="120" spans="1:8" ht="15">
      <c r="A120" s="22"/>
      <c r="B120" s="22"/>
      <c r="C120" s="22"/>
      <c r="D120" s="41"/>
      <c r="E120" s="41"/>
      <c r="F120" s="41"/>
      <c r="G120" s="42"/>
      <c r="H120" s="9"/>
    </row>
    <row r="121" spans="1:8" ht="15">
      <c r="A121" s="22"/>
      <c r="B121" s="22"/>
      <c r="C121" s="22"/>
      <c r="D121" s="41"/>
      <c r="E121" s="41"/>
      <c r="F121" s="41"/>
      <c r="G121" s="42"/>
      <c r="H121" s="9"/>
    </row>
    <row r="122" spans="1:8" ht="15">
      <c r="A122" s="22"/>
      <c r="B122" s="22"/>
      <c r="C122" s="22"/>
      <c r="D122" s="41"/>
      <c r="E122" s="41"/>
      <c r="F122" s="41"/>
      <c r="G122" s="42"/>
      <c r="H122" s="9"/>
    </row>
    <row r="123" spans="1:8" ht="15">
      <c r="A123" s="22"/>
      <c r="B123" s="22"/>
      <c r="C123" s="22"/>
      <c r="D123" s="41"/>
      <c r="E123" s="41"/>
      <c r="F123" s="41"/>
      <c r="G123" s="42"/>
      <c r="H123" s="9"/>
    </row>
    <row r="124" spans="1:8" ht="15">
      <c r="A124" s="22"/>
      <c r="B124" s="22"/>
      <c r="C124" s="22"/>
      <c r="D124" s="41"/>
      <c r="E124" s="41"/>
      <c r="F124" s="41"/>
      <c r="G124" s="42"/>
      <c r="H124" s="9"/>
    </row>
    <row r="125" spans="1:8" ht="15">
      <c r="A125" s="22"/>
      <c r="B125" s="40"/>
      <c r="C125" s="40"/>
      <c r="D125" s="41"/>
      <c r="E125" s="41"/>
      <c r="F125" s="41"/>
      <c r="G125" s="42"/>
      <c r="H125" s="9"/>
    </row>
    <row r="126" spans="1:8" ht="15">
      <c r="A126" s="22"/>
      <c r="B126" s="40"/>
      <c r="C126" s="40"/>
      <c r="D126" s="41"/>
      <c r="E126" s="41"/>
      <c r="F126" s="41"/>
      <c r="G126" s="42"/>
      <c r="H126" s="9"/>
    </row>
    <row r="127" spans="1:8" ht="15">
      <c r="A127" s="21"/>
      <c r="B127" s="21"/>
      <c r="C127" s="39"/>
      <c r="D127" s="38"/>
      <c r="G127" s="42"/>
      <c r="H127" s="9"/>
    </row>
    <row r="128" spans="1:8" ht="15">
      <c r="A128" s="21"/>
      <c r="B128" s="21"/>
      <c r="C128" s="39"/>
      <c r="D128" s="38"/>
      <c r="G128" s="42"/>
      <c r="H128" s="9"/>
    </row>
    <row r="129" spans="1:8" ht="15">
      <c r="A129" s="21"/>
      <c r="B129" s="21"/>
      <c r="C129" s="21"/>
      <c r="D129" s="38"/>
      <c r="G129" s="42"/>
      <c r="H129" s="9"/>
    </row>
    <row r="130" spans="1:8" ht="15">
      <c r="A130" s="21"/>
      <c r="B130" s="21"/>
      <c r="C130" s="39"/>
      <c r="D130" s="38"/>
      <c r="G130" s="42"/>
      <c r="H130" s="9"/>
    </row>
    <row r="131" spans="1:8" ht="15">
      <c r="A131" s="22"/>
      <c r="B131" s="22"/>
      <c r="C131" s="22"/>
      <c r="D131" s="41"/>
      <c r="E131" s="41"/>
      <c r="F131" s="41"/>
      <c r="G131" s="42"/>
      <c r="H131" s="9"/>
    </row>
    <row r="132" spans="1:8" ht="15">
      <c r="A132" s="21"/>
      <c r="B132" s="21"/>
      <c r="C132" s="39"/>
      <c r="D132" s="38"/>
      <c r="G132" s="42"/>
      <c r="H132" s="9"/>
    </row>
    <row r="133" spans="1:8" ht="15">
      <c r="A133" s="22"/>
      <c r="B133" s="40"/>
      <c r="C133" s="40"/>
      <c r="D133" s="41"/>
      <c r="E133" s="41"/>
      <c r="F133" s="41"/>
      <c r="G133" s="42"/>
      <c r="H133" s="9"/>
    </row>
    <row r="134" spans="1:8" ht="15">
      <c r="A134" s="21"/>
      <c r="B134" s="21"/>
      <c r="C134" s="21"/>
      <c r="D134" s="38"/>
      <c r="G134" s="42"/>
      <c r="H134" s="9"/>
    </row>
    <row r="135" spans="1:8" ht="15">
      <c r="A135" s="40"/>
      <c r="B135" s="22"/>
      <c r="C135" s="22"/>
      <c r="D135" s="41"/>
      <c r="E135" s="41"/>
      <c r="F135" s="41"/>
      <c r="G135" s="42"/>
      <c r="H135" s="9"/>
    </row>
    <row r="136" spans="1:8" ht="15">
      <c r="A136" s="22"/>
      <c r="B136" s="22"/>
      <c r="C136" s="22"/>
      <c r="D136" s="41"/>
      <c r="E136" s="41"/>
      <c r="F136" s="41"/>
      <c r="G136" s="42"/>
      <c r="H136" s="9"/>
    </row>
    <row r="137" spans="1:8" ht="15">
      <c r="A137" s="21"/>
      <c r="B137" s="21"/>
      <c r="C137" s="39"/>
      <c r="D137" s="38"/>
      <c r="G137" s="42"/>
      <c r="H137" s="9"/>
    </row>
    <row r="138" spans="1:8" ht="15">
      <c r="A138" s="22"/>
      <c r="B138" s="22"/>
      <c r="C138" s="40"/>
      <c r="D138" s="41"/>
      <c r="E138" s="41"/>
      <c r="F138" s="41"/>
      <c r="G138" s="42"/>
      <c r="H138" s="9"/>
    </row>
    <row r="139" spans="1:8" ht="15">
      <c r="A139" s="22"/>
      <c r="B139" s="22"/>
      <c r="C139" s="22"/>
      <c r="D139" s="41"/>
      <c r="E139" s="41"/>
      <c r="F139" s="41"/>
      <c r="G139" s="42"/>
      <c r="H139" s="9"/>
    </row>
    <row r="140" spans="1:8" ht="15">
      <c r="A140" s="22"/>
      <c r="B140" s="22"/>
      <c r="C140" s="22"/>
      <c r="D140" s="41"/>
      <c r="E140" s="41"/>
      <c r="F140" s="41"/>
      <c r="G140" s="42"/>
      <c r="H140" s="9"/>
    </row>
    <row r="141" spans="1:8" ht="15">
      <c r="A141" s="22"/>
      <c r="B141" s="40"/>
      <c r="C141" s="40"/>
      <c r="D141" s="41"/>
      <c r="E141" s="41"/>
      <c r="F141" s="41"/>
      <c r="G141" s="42"/>
      <c r="H141" s="9"/>
    </row>
    <row r="142" spans="1:8" ht="15">
      <c r="A142" s="22"/>
      <c r="B142" s="22"/>
      <c r="C142" s="22"/>
      <c r="D142" s="41"/>
      <c r="E142" s="41"/>
      <c r="F142" s="41"/>
      <c r="G142" s="42"/>
      <c r="H142" s="9"/>
    </row>
    <row r="143" spans="1:8" ht="15">
      <c r="A143" s="22"/>
      <c r="B143" s="22"/>
      <c r="C143" s="22"/>
      <c r="D143" s="41"/>
      <c r="E143" s="41"/>
      <c r="F143" s="41"/>
      <c r="G143" s="42"/>
      <c r="H143" s="9"/>
    </row>
    <row r="144" spans="1:8" ht="15">
      <c r="A144" s="22"/>
      <c r="B144" s="22"/>
      <c r="C144" s="22"/>
      <c r="D144" s="41"/>
      <c r="E144" s="41"/>
      <c r="F144" s="41"/>
      <c r="G144" s="42"/>
      <c r="H144" s="9"/>
    </row>
    <row r="145" spans="1:8" ht="15">
      <c r="A145" s="22"/>
      <c r="B145" s="40"/>
      <c r="C145" s="40"/>
      <c r="D145" s="41"/>
      <c r="E145" s="41"/>
      <c r="F145" s="41"/>
      <c r="G145" s="42"/>
      <c r="H145" s="9"/>
    </row>
    <row r="146" spans="1:8" ht="15">
      <c r="A146" s="21"/>
      <c r="B146" s="21"/>
      <c r="C146" s="21"/>
      <c r="D146" s="38"/>
      <c r="G146" s="42"/>
      <c r="H146" s="9"/>
    </row>
    <row r="147" spans="1:8" ht="15">
      <c r="A147" s="21"/>
      <c r="B147" s="21"/>
      <c r="C147" s="21"/>
      <c r="D147" s="38"/>
      <c r="G147" s="42"/>
      <c r="H147" s="9"/>
    </row>
    <row r="148" spans="1:8" ht="15">
      <c r="A148" s="22"/>
      <c r="B148" s="22"/>
      <c r="C148" s="22"/>
      <c r="D148" s="41"/>
      <c r="E148" s="41"/>
      <c r="F148" s="41"/>
      <c r="G148" s="42"/>
      <c r="H148" s="9"/>
    </row>
    <row r="149" spans="1:8" ht="15">
      <c r="A149" s="22"/>
      <c r="B149" s="22"/>
      <c r="C149" s="40"/>
      <c r="D149" s="41"/>
      <c r="E149" s="41"/>
      <c r="F149" s="41"/>
      <c r="G149" s="42"/>
      <c r="H149" s="9"/>
    </row>
    <row r="150" spans="1:8" ht="15">
      <c r="A150" s="21"/>
      <c r="B150" s="21"/>
      <c r="C150" s="21"/>
      <c r="D150" s="38"/>
      <c r="G150" s="42"/>
      <c r="H150" s="9"/>
    </row>
    <row r="151" spans="1:8" ht="15">
      <c r="A151" s="21"/>
      <c r="B151" s="21"/>
      <c r="C151" s="21"/>
      <c r="D151" s="38"/>
      <c r="G151" s="42"/>
      <c r="H151" s="9"/>
    </row>
    <row r="152" spans="1:8" ht="15">
      <c r="A152" s="21"/>
      <c r="B152" s="21"/>
      <c r="C152" s="21"/>
      <c r="D152" s="38"/>
      <c r="G152" s="42"/>
      <c r="H152" s="9"/>
    </row>
    <row r="153" spans="1:8" ht="15">
      <c r="A153" s="22"/>
      <c r="B153" s="22"/>
      <c r="C153" s="22"/>
      <c r="D153" s="41"/>
      <c r="E153" s="41"/>
      <c r="F153" s="41"/>
      <c r="G153" s="42"/>
      <c r="H153" s="9"/>
    </row>
    <row r="154" spans="1:8" ht="15">
      <c r="A154" s="21"/>
      <c r="B154" s="21"/>
      <c r="C154" s="39"/>
      <c r="D154" s="38"/>
      <c r="G154" s="42"/>
      <c r="H154" s="9"/>
    </row>
    <row r="155" spans="1:8" ht="15">
      <c r="A155" s="22"/>
      <c r="B155" s="22"/>
      <c r="C155" s="22"/>
      <c r="D155" s="41"/>
      <c r="E155" s="41"/>
      <c r="F155" s="41"/>
      <c r="G155" s="42"/>
      <c r="H155" s="9"/>
    </row>
    <row r="156" spans="1:8" ht="15">
      <c r="A156" s="22"/>
      <c r="B156" s="40"/>
      <c r="C156" s="22"/>
      <c r="D156" s="41"/>
      <c r="E156" s="41"/>
      <c r="F156" s="41"/>
      <c r="G156" s="42"/>
      <c r="H156" s="9"/>
    </row>
    <row r="157" spans="1:8" ht="15">
      <c r="A157" s="21"/>
      <c r="B157" s="21"/>
      <c r="C157" s="21"/>
      <c r="D157" s="38"/>
      <c r="G157" s="42"/>
      <c r="H157" s="9"/>
    </row>
    <row r="158" spans="1:8" ht="15">
      <c r="A158" s="22"/>
      <c r="B158" s="22"/>
      <c r="C158" s="40"/>
      <c r="D158" s="41"/>
      <c r="E158" s="41"/>
      <c r="F158" s="41"/>
      <c r="G158" s="42"/>
      <c r="H158" s="9"/>
    </row>
    <row r="159" spans="1:8" ht="15">
      <c r="A159" s="21"/>
      <c r="B159" s="21"/>
      <c r="C159" s="21"/>
      <c r="D159" s="38"/>
      <c r="G159" s="42"/>
      <c r="H159" s="9"/>
    </row>
    <row r="160" spans="1:8" ht="15">
      <c r="A160" s="21"/>
      <c r="B160" s="21"/>
      <c r="C160" s="21"/>
      <c r="D160" s="38"/>
      <c r="G160" s="42"/>
      <c r="H160" s="9"/>
    </row>
    <row r="161" spans="1:8" ht="15">
      <c r="A161" s="21"/>
      <c r="B161" s="39"/>
      <c r="C161" s="39"/>
      <c r="D161" s="38"/>
      <c r="E161" s="38"/>
      <c r="F161" s="38"/>
      <c r="G161" s="44"/>
      <c r="H161" s="9"/>
    </row>
    <row r="162" spans="1:8" ht="15">
      <c r="A162" s="21"/>
      <c r="B162" s="21"/>
      <c r="C162" s="21"/>
      <c r="D162" s="38"/>
      <c r="E162" s="38"/>
      <c r="F162" s="38"/>
      <c r="G162" s="44"/>
      <c r="H162" s="9"/>
    </row>
    <row r="163" spans="1:8" ht="15">
      <c r="A163" s="22"/>
      <c r="B163" s="22"/>
      <c r="C163" s="22"/>
      <c r="D163" s="41"/>
      <c r="E163" s="41"/>
      <c r="F163" s="41"/>
      <c r="G163" s="42"/>
      <c r="H163" s="9"/>
    </row>
    <row r="164" spans="1:8" ht="15">
      <c r="A164" s="22"/>
      <c r="B164" s="22"/>
      <c r="C164" s="22"/>
      <c r="D164" s="41"/>
      <c r="E164" s="41"/>
      <c r="F164" s="41"/>
      <c r="G164" s="42"/>
      <c r="H164" s="9"/>
    </row>
    <row r="165" spans="1:8" ht="15">
      <c r="A165" s="22"/>
      <c r="B165" s="22"/>
      <c r="C165" s="22"/>
      <c r="D165" s="41"/>
      <c r="E165" s="41"/>
      <c r="F165" s="41"/>
      <c r="G165" s="42"/>
      <c r="H165" s="9"/>
    </row>
    <row r="166" spans="1:8" ht="15">
      <c r="A166" s="22"/>
      <c r="B166" s="22"/>
      <c r="C166" s="22"/>
      <c r="D166" s="41"/>
      <c r="E166" s="41"/>
      <c r="F166" s="41"/>
      <c r="G166" s="42"/>
      <c r="H166" s="9"/>
    </row>
    <row r="167" spans="1:7" ht="15">
      <c r="A167" s="22"/>
      <c r="B167" s="22"/>
      <c r="C167" s="22"/>
      <c r="D167" s="41"/>
      <c r="E167" s="41"/>
      <c r="F167" s="41"/>
      <c r="G167" s="42"/>
    </row>
    <row r="168" spans="1:8" ht="15">
      <c r="A168" s="21"/>
      <c r="B168" s="21"/>
      <c r="C168" s="21"/>
      <c r="G168" s="42"/>
      <c r="H168" s="9"/>
    </row>
    <row r="169" spans="1:8" ht="15">
      <c r="A169" s="22"/>
      <c r="B169" s="22"/>
      <c r="C169" s="22"/>
      <c r="D169" s="41"/>
      <c r="E169" s="41"/>
      <c r="F169" s="41"/>
      <c r="G169" s="42"/>
      <c r="H169" s="9"/>
    </row>
    <row r="170" spans="1:8" ht="15">
      <c r="A170" s="22"/>
      <c r="B170" s="22"/>
      <c r="C170" s="22"/>
      <c r="D170" s="41"/>
      <c r="E170" s="41"/>
      <c r="F170" s="41"/>
      <c r="G170" s="42"/>
      <c r="H170" s="9"/>
    </row>
    <row r="171" spans="1:8" ht="15">
      <c r="A171" s="21"/>
      <c r="B171" s="21"/>
      <c r="C171" s="21"/>
      <c r="D171" s="38"/>
      <c r="G171" s="42"/>
      <c r="H171" s="9"/>
    </row>
    <row r="172" spans="1:8" ht="15">
      <c r="A172" s="22"/>
      <c r="B172" s="22"/>
      <c r="C172" s="40"/>
      <c r="D172" s="41"/>
      <c r="E172" s="41"/>
      <c r="F172" s="41"/>
      <c r="G172" s="42"/>
      <c r="H172" s="9"/>
    </row>
    <row r="173" spans="1:10" s="39" customFormat="1" ht="15">
      <c r="A173" s="22"/>
      <c r="B173" s="40"/>
      <c r="C173" s="40"/>
      <c r="D173" s="41"/>
      <c r="E173" s="41"/>
      <c r="F173" s="41"/>
      <c r="G173" s="44"/>
      <c r="H173" s="45"/>
      <c r="I173" s="46"/>
      <c r="J173" s="21"/>
    </row>
    <row r="174" spans="1:10" s="39" customFormat="1" ht="15">
      <c r="A174" s="22"/>
      <c r="B174" s="22"/>
      <c r="C174" s="22"/>
      <c r="D174" s="41"/>
      <c r="E174" s="41"/>
      <c r="F174" s="41"/>
      <c r="G174" s="44"/>
      <c r="H174" s="45"/>
      <c r="I174" s="46"/>
      <c r="J174" s="21"/>
    </row>
    <row r="175" spans="1:10" s="39" customFormat="1" ht="15">
      <c r="A175" s="21"/>
      <c r="B175" s="21"/>
      <c r="D175" s="38"/>
      <c r="E175" s="1"/>
      <c r="F175" s="1"/>
      <c r="G175" s="42"/>
      <c r="H175" s="45"/>
      <c r="I175" s="46"/>
      <c r="J175" s="21"/>
    </row>
    <row r="176" spans="1:8" ht="15">
      <c r="A176" s="22"/>
      <c r="B176" s="22"/>
      <c r="C176" s="22"/>
      <c r="D176" s="41"/>
      <c r="E176" s="41"/>
      <c r="F176" s="41"/>
      <c r="G176" s="42"/>
      <c r="H176" s="9"/>
    </row>
    <row r="177" spans="1:8" ht="15">
      <c r="A177" s="21"/>
      <c r="B177" s="21"/>
      <c r="C177" s="21"/>
      <c r="D177" s="38"/>
      <c r="E177" s="38"/>
      <c r="F177" s="38"/>
      <c r="G177" s="44"/>
      <c r="H177" s="9"/>
    </row>
    <row r="178" spans="1:8" ht="15">
      <c r="A178" s="21"/>
      <c r="B178" s="21"/>
      <c r="C178" s="21"/>
      <c r="D178" s="38"/>
      <c r="G178" s="42"/>
      <c r="H178" s="9"/>
    </row>
    <row r="179" spans="1:8" ht="15">
      <c r="A179" s="22"/>
      <c r="B179" s="40"/>
      <c r="C179" s="40"/>
      <c r="D179" s="41"/>
      <c r="E179" s="41"/>
      <c r="F179" s="41"/>
      <c r="G179" s="44"/>
      <c r="H179" s="9"/>
    </row>
    <row r="180" spans="1:8" ht="15">
      <c r="A180" s="22"/>
      <c r="B180" s="40"/>
      <c r="C180" s="40"/>
      <c r="D180" s="41"/>
      <c r="E180" s="41"/>
      <c r="F180" s="41"/>
      <c r="G180" s="42"/>
      <c r="H180" s="9"/>
    </row>
    <row r="181" spans="1:8" ht="15">
      <c r="A181" s="22"/>
      <c r="B181" s="22"/>
      <c r="C181" s="22"/>
      <c r="D181" s="41"/>
      <c r="E181" s="41"/>
      <c r="F181" s="41"/>
      <c r="G181" s="42"/>
      <c r="H181" s="9"/>
    </row>
    <row r="182" spans="1:8" ht="15">
      <c r="A182" s="22"/>
      <c r="B182" s="22"/>
      <c r="C182" s="22"/>
      <c r="D182" s="41"/>
      <c r="E182" s="41"/>
      <c r="F182" s="41"/>
      <c r="G182" s="42"/>
      <c r="H182" s="9"/>
    </row>
    <row r="183" spans="1:8" ht="15">
      <c r="A183" s="22"/>
      <c r="B183" s="22"/>
      <c r="C183" s="40"/>
      <c r="D183" s="41"/>
      <c r="E183" s="41"/>
      <c r="F183" s="41"/>
      <c r="G183" s="42"/>
      <c r="H183" s="9"/>
    </row>
    <row r="184" spans="1:8" ht="15">
      <c r="A184" s="22"/>
      <c r="B184" s="22"/>
      <c r="C184" s="40"/>
      <c r="D184" s="41"/>
      <c r="E184" s="41"/>
      <c r="F184" s="41"/>
      <c r="G184" s="42"/>
      <c r="H184" s="9"/>
    </row>
    <row r="185" spans="1:8" ht="15">
      <c r="A185" s="22"/>
      <c r="B185" s="22"/>
      <c r="C185" s="22"/>
      <c r="D185" s="41"/>
      <c r="E185" s="41"/>
      <c r="F185" s="41"/>
      <c r="G185" s="42"/>
      <c r="H185" s="9"/>
    </row>
    <row r="186" spans="1:8" ht="15">
      <c r="A186" s="22"/>
      <c r="B186" s="22"/>
      <c r="C186" s="22"/>
      <c r="D186" s="41"/>
      <c r="E186" s="41"/>
      <c r="F186" s="41"/>
      <c r="G186" s="42"/>
      <c r="H186" s="9"/>
    </row>
    <row r="187" spans="1:8" ht="15">
      <c r="A187" s="22"/>
      <c r="B187" s="22"/>
      <c r="C187" s="22"/>
      <c r="D187" s="41"/>
      <c r="E187" s="41"/>
      <c r="F187" s="41"/>
      <c r="G187" s="42"/>
      <c r="H187" s="9"/>
    </row>
    <row r="188" spans="1:8" ht="15">
      <c r="A188" s="22"/>
      <c r="B188" s="40"/>
      <c r="C188" s="40"/>
      <c r="D188" s="41"/>
      <c r="E188" s="41"/>
      <c r="F188" s="41"/>
      <c r="G188" s="42"/>
      <c r="H188" s="9"/>
    </row>
    <row r="189" spans="1:8" ht="15">
      <c r="A189" s="22"/>
      <c r="B189" s="40"/>
      <c r="C189" s="40"/>
      <c r="D189" s="41"/>
      <c r="E189" s="41"/>
      <c r="F189" s="41"/>
      <c r="G189" s="42"/>
      <c r="H189" s="9"/>
    </row>
    <row r="190" spans="1:8" ht="15">
      <c r="A190" s="22"/>
      <c r="B190" s="22"/>
      <c r="C190" s="22"/>
      <c r="D190" s="41"/>
      <c r="E190" s="41"/>
      <c r="F190" s="41"/>
      <c r="G190" s="42"/>
      <c r="H190" s="9"/>
    </row>
    <row r="191" spans="1:8" ht="15">
      <c r="A191" s="22"/>
      <c r="B191" s="22"/>
      <c r="C191" s="22"/>
      <c r="D191" s="41"/>
      <c r="E191" s="41"/>
      <c r="F191" s="41"/>
      <c r="G191" s="42"/>
      <c r="H191" s="9"/>
    </row>
    <row r="192" spans="1:8" ht="15">
      <c r="A192" s="22"/>
      <c r="B192" s="22"/>
      <c r="C192" s="40"/>
      <c r="D192" s="41"/>
      <c r="E192" s="41"/>
      <c r="F192" s="41"/>
      <c r="G192" s="42"/>
      <c r="H192" s="9"/>
    </row>
    <row r="193" spans="1:8" ht="15">
      <c r="A193" s="22"/>
      <c r="B193" s="22"/>
      <c r="C193" s="22"/>
      <c r="D193" s="41"/>
      <c r="E193" s="41"/>
      <c r="F193" s="41"/>
      <c r="G193" s="42"/>
      <c r="H193" s="9"/>
    </row>
    <row r="194" spans="1:8" ht="15">
      <c r="A194" s="22"/>
      <c r="B194" s="40"/>
      <c r="C194" s="40"/>
      <c r="D194" s="41"/>
      <c r="E194" s="41"/>
      <c r="F194" s="41"/>
      <c r="G194" s="42"/>
      <c r="H194" s="9"/>
    </row>
    <row r="195" spans="1:8" ht="15">
      <c r="A195" s="22"/>
      <c r="B195" s="22"/>
      <c r="C195" s="22"/>
      <c r="D195" s="41"/>
      <c r="E195" s="41"/>
      <c r="F195" s="41"/>
      <c r="G195" s="42"/>
      <c r="H195" s="9"/>
    </row>
    <row r="196" spans="1:8" ht="15">
      <c r="A196" s="22"/>
      <c r="B196" s="40"/>
      <c r="C196" s="40"/>
      <c r="D196" s="41"/>
      <c r="E196" s="41"/>
      <c r="F196" s="41"/>
      <c r="G196" s="42"/>
      <c r="H196" s="9"/>
    </row>
    <row r="197" spans="1:8" ht="15">
      <c r="A197" s="22"/>
      <c r="B197" s="40"/>
      <c r="C197" s="40"/>
      <c r="D197" s="41"/>
      <c r="E197" s="41"/>
      <c r="F197" s="41"/>
      <c r="G197" s="42"/>
      <c r="H197" s="9"/>
    </row>
    <row r="198" spans="1:8" ht="15">
      <c r="A198" s="22"/>
      <c r="B198" s="40"/>
      <c r="C198" s="40"/>
      <c r="D198" s="41"/>
      <c r="E198" s="41"/>
      <c r="F198" s="41"/>
      <c r="G198" s="42"/>
      <c r="H198" s="9"/>
    </row>
    <row r="199" spans="1:8" ht="15">
      <c r="A199" s="22"/>
      <c r="B199" s="22"/>
      <c r="C199" s="22"/>
      <c r="D199" s="41"/>
      <c r="E199" s="41"/>
      <c r="F199" s="41"/>
      <c r="G199" s="42"/>
      <c r="H199" s="9"/>
    </row>
    <row r="200" spans="1:8" ht="15">
      <c r="A200" s="22"/>
      <c r="B200" s="40"/>
      <c r="C200" s="40"/>
      <c r="D200" s="41"/>
      <c r="E200" s="41"/>
      <c r="F200" s="41"/>
      <c r="G200" s="42"/>
      <c r="H200" s="9"/>
    </row>
    <row r="201" spans="1:8" ht="15">
      <c r="A201" s="22"/>
      <c r="B201" s="40"/>
      <c r="C201" s="40"/>
      <c r="D201" s="41"/>
      <c r="E201" s="41"/>
      <c r="F201" s="41"/>
      <c r="G201" s="42"/>
      <c r="H201" s="9"/>
    </row>
    <row r="202" spans="1:8" ht="15">
      <c r="A202" s="22"/>
      <c r="B202" s="22"/>
      <c r="C202" s="22"/>
      <c r="D202" s="41"/>
      <c r="E202" s="41"/>
      <c r="F202" s="41"/>
      <c r="G202" s="42"/>
      <c r="H202" s="9"/>
    </row>
    <row r="203" spans="1:8" ht="15">
      <c r="A203" s="22"/>
      <c r="B203" s="22"/>
      <c r="C203" s="22"/>
      <c r="D203" s="41"/>
      <c r="E203" s="41"/>
      <c r="F203" s="41"/>
      <c r="G203" s="42"/>
      <c r="H203" s="9"/>
    </row>
    <row r="204" spans="1:8" ht="15">
      <c r="A204" s="22"/>
      <c r="B204" s="22"/>
      <c r="C204" s="22"/>
      <c r="D204" s="41"/>
      <c r="E204" s="41"/>
      <c r="F204" s="41"/>
      <c r="G204" s="42"/>
      <c r="H204" s="9"/>
    </row>
    <row r="205" spans="1:8" ht="15">
      <c r="A205" s="22"/>
      <c r="B205" s="22"/>
      <c r="C205" s="22"/>
      <c r="D205" s="41"/>
      <c r="E205" s="41"/>
      <c r="F205" s="41"/>
      <c r="G205" s="42"/>
      <c r="H205" s="9"/>
    </row>
    <row r="206" spans="1:8" ht="15">
      <c r="A206" s="22"/>
      <c r="B206" s="40"/>
      <c r="C206" s="40"/>
      <c r="D206" s="41"/>
      <c r="E206" s="41"/>
      <c r="F206" s="41"/>
      <c r="G206" s="42"/>
      <c r="H206" s="9"/>
    </row>
    <row r="207" spans="1:8" ht="15">
      <c r="A207" s="22"/>
      <c r="B207" s="22"/>
      <c r="C207" s="22"/>
      <c r="D207" s="41"/>
      <c r="E207" s="41"/>
      <c r="F207" s="41"/>
      <c r="G207" s="42"/>
      <c r="H207" s="9"/>
    </row>
    <row r="208" spans="1:8" ht="15">
      <c r="A208" s="22"/>
      <c r="B208" s="22"/>
      <c r="C208" s="40"/>
      <c r="D208" s="41"/>
      <c r="E208" s="41"/>
      <c r="F208" s="41"/>
      <c r="G208" s="42"/>
      <c r="H208" s="9"/>
    </row>
    <row r="209" spans="1:8" ht="15">
      <c r="A209" s="22"/>
      <c r="B209" s="22"/>
      <c r="C209" s="40"/>
      <c r="D209" s="41"/>
      <c r="E209" s="41"/>
      <c r="F209" s="41"/>
      <c r="G209" s="42"/>
      <c r="H209" s="9"/>
    </row>
    <row r="210" spans="1:8" ht="15">
      <c r="A210" s="22"/>
      <c r="B210" s="22"/>
      <c r="C210" s="22"/>
      <c r="D210" s="41"/>
      <c r="E210" s="41"/>
      <c r="F210" s="41"/>
      <c r="G210" s="42"/>
      <c r="H210" s="9"/>
    </row>
    <row r="211" spans="1:8" ht="15">
      <c r="A211" s="22"/>
      <c r="B211" s="40"/>
      <c r="C211" s="40"/>
      <c r="D211" s="41"/>
      <c r="E211" s="41"/>
      <c r="F211" s="41"/>
      <c r="G211" s="42"/>
      <c r="H211" s="9"/>
    </row>
    <row r="212" spans="1:8" ht="15">
      <c r="A212" s="22"/>
      <c r="B212" s="22"/>
      <c r="C212" s="40"/>
      <c r="D212" s="41"/>
      <c r="E212" s="41"/>
      <c r="F212" s="41"/>
      <c r="G212" s="42"/>
      <c r="H212" s="9"/>
    </row>
    <row r="213" spans="1:8" ht="15">
      <c r="A213" s="22"/>
      <c r="B213" s="22"/>
      <c r="C213" s="22"/>
      <c r="D213" s="41"/>
      <c r="E213" s="41"/>
      <c r="F213" s="41"/>
      <c r="G213" s="42"/>
      <c r="H213" s="9"/>
    </row>
    <row r="214" spans="1:8" ht="15">
      <c r="A214" s="22"/>
      <c r="B214" s="22"/>
      <c r="C214" s="22"/>
      <c r="D214" s="41"/>
      <c r="E214" s="41"/>
      <c r="F214" s="41"/>
      <c r="G214" s="42"/>
      <c r="H214" s="9"/>
    </row>
    <row r="215" spans="1:8" ht="15">
      <c r="A215" s="22"/>
      <c r="B215" s="40"/>
      <c r="C215" s="40"/>
      <c r="D215" s="41"/>
      <c r="E215" s="41"/>
      <c r="F215" s="41"/>
      <c r="G215" s="42"/>
      <c r="H215" s="9"/>
    </row>
    <row r="216" spans="1:8" ht="15">
      <c r="A216" s="22"/>
      <c r="B216" s="22"/>
      <c r="C216" s="22"/>
      <c r="D216" s="41"/>
      <c r="E216" s="41"/>
      <c r="F216" s="41"/>
      <c r="G216" s="42"/>
      <c r="H216" s="9"/>
    </row>
    <row r="217" spans="1:8" ht="15">
      <c r="A217" s="22"/>
      <c r="B217" s="22"/>
      <c r="C217" s="22"/>
      <c r="D217" s="41"/>
      <c r="E217" s="41"/>
      <c r="F217" s="41"/>
      <c r="G217" s="42"/>
      <c r="H217" s="9"/>
    </row>
    <row r="218" spans="1:8" ht="15">
      <c r="A218" s="22"/>
      <c r="B218" s="22"/>
      <c r="C218" s="22"/>
      <c r="D218" s="41"/>
      <c r="E218" s="41"/>
      <c r="F218" s="41"/>
      <c r="G218" s="42"/>
      <c r="H218" s="9"/>
    </row>
    <row r="219" spans="1:8" ht="15">
      <c r="A219" s="22"/>
      <c r="B219" s="22"/>
      <c r="C219" s="22"/>
      <c r="D219" s="41"/>
      <c r="E219" s="41"/>
      <c r="F219" s="41"/>
      <c r="G219" s="42"/>
      <c r="H219" s="9"/>
    </row>
    <row r="220" spans="1:8" ht="15">
      <c r="A220" s="22"/>
      <c r="B220" s="40"/>
      <c r="C220" s="40"/>
      <c r="D220" s="41"/>
      <c r="E220" s="41"/>
      <c r="F220" s="41"/>
      <c r="G220" s="42"/>
      <c r="H220" s="9"/>
    </row>
    <row r="221" spans="1:8" ht="15">
      <c r="A221" s="22"/>
      <c r="B221" s="40"/>
      <c r="C221" s="40"/>
      <c r="D221" s="41"/>
      <c r="E221" s="41"/>
      <c r="F221" s="41"/>
      <c r="G221" s="42"/>
      <c r="H221" s="9"/>
    </row>
    <row r="222" spans="1:8" ht="15">
      <c r="A222" s="22"/>
      <c r="B222" s="40"/>
      <c r="C222" s="40"/>
      <c r="D222" s="41"/>
      <c r="E222" s="41"/>
      <c r="F222" s="41"/>
      <c r="G222" s="42"/>
      <c r="H222" s="9"/>
    </row>
    <row r="223" spans="1:8" ht="15">
      <c r="A223" s="22"/>
      <c r="B223" s="22"/>
      <c r="C223" s="22"/>
      <c r="D223" s="41"/>
      <c r="E223" s="41"/>
      <c r="F223" s="41"/>
      <c r="G223" s="42"/>
      <c r="H223" s="9"/>
    </row>
    <row r="224" spans="1:8" ht="15">
      <c r="A224" s="22"/>
      <c r="B224" s="22"/>
      <c r="C224" s="22"/>
      <c r="D224" s="41"/>
      <c r="E224" s="41"/>
      <c r="F224" s="41"/>
      <c r="G224" s="42"/>
      <c r="H224" s="9"/>
    </row>
    <row r="225" spans="1:8" ht="15">
      <c r="A225" s="22"/>
      <c r="B225" s="40"/>
      <c r="C225" s="40"/>
      <c r="D225" s="41"/>
      <c r="E225" s="41"/>
      <c r="F225" s="41"/>
      <c r="G225" s="42"/>
      <c r="H225" s="9"/>
    </row>
    <row r="226" spans="1:8" ht="15">
      <c r="A226" s="22"/>
      <c r="B226" s="40"/>
      <c r="C226" s="40"/>
      <c r="D226" s="41"/>
      <c r="E226" s="41"/>
      <c r="F226" s="41"/>
      <c r="G226" s="42"/>
      <c r="H226" s="9"/>
    </row>
    <row r="227" spans="1:8" ht="15">
      <c r="A227" s="22"/>
      <c r="B227" s="22"/>
      <c r="C227" s="40"/>
      <c r="D227" s="41"/>
      <c r="E227" s="41"/>
      <c r="F227" s="41"/>
      <c r="G227" s="42"/>
      <c r="H227" s="9"/>
    </row>
    <row r="228" spans="1:8" ht="15">
      <c r="A228" s="22"/>
      <c r="B228" s="22"/>
      <c r="C228" s="40"/>
      <c r="D228" s="41"/>
      <c r="E228" s="41"/>
      <c r="F228" s="41"/>
      <c r="G228" s="42"/>
      <c r="H228" s="9"/>
    </row>
    <row r="229" spans="1:8" ht="15">
      <c r="A229" s="22"/>
      <c r="B229" s="22"/>
      <c r="C229" s="40"/>
      <c r="D229" s="41"/>
      <c r="E229" s="41"/>
      <c r="F229" s="41"/>
      <c r="G229" s="42"/>
      <c r="H229" s="9"/>
    </row>
    <row r="230" spans="1:8" ht="15">
      <c r="A230" s="22"/>
      <c r="B230" s="22"/>
      <c r="C230" s="22"/>
      <c r="D230" s="41"/>
      <c r="E230" s="41"/>
      <c r="F230" s="41"/>
      <c r="G230" s="42"/>
      <c r="H230" s="9"/>
    </row>
    <row r="231" spans="1:8" ht="15">
      <c r="A231" s="22"/>
      <c r="B231" s="40"/>
      <c r="C231" s="40"/>
      <c r="D231" s="41"/>
      <c r="E231" s="41"/>
      <c r="F231" s="41"/>
      <c r="G231" s="42"/>
      <c r="H231" s="9"/>
    </row>
    <row r="232" spans="1:8" ht="15">
      <c r="A232" s="22"/>
      <c r="B232" s="40"/>
      <c r="C232" s="40"/>
      <c r="D232" s="41"/>
      <c r="E232" s="41"/>
      <c r="F232" s="41"/>
      <c r="G232" s="42"/>
      <c r="H232" s="9"/>
    </row>
    <row r="233" spans="1:8" ht="15">
      <c r="A233" s="22"/>
      <c r="B233" s="22"/>
      <c r="C233" s="40"/>
      <c r="D233" s="41"/>
      <c r="E233" s="41"/>
      <c r="F233" s="41"/>
      <c r="G233" s="42"/>
      <c r="H233" s="9"/>
    </row>
    <row r="234" spans="1:8" ht="15">
      <c r="A234" s="22"/>
      <c r="B234" s="22"/>
      <c r="C234" s="22"/>
      <c r="D234" s="41"/>
      <c r="E234" s="41"/>
      <c r="F234" s="41"/>
      <c r="G234" s="42"/>
      <c r="H234" s="9"/>
    </row>
    <row r="235" spans="1:8" ht="15">
      <c r="A235" s="22"/>
      <c r="B235" s="22"/>
      <c r="C235" s="22"/>
      <c r="D235" s="41"/>
      <c r="E235" s="41"/>
      <c r="F235" s="41"/>
      <c r="G235" s="42"/>
      <c r="H235" s="9"/>
    </row>
    <row r="236" spans="1:8" ht="15">
      <c r="A236" s="22"/>
      <c r="B236" s="22"/>
      <c r="C236" s="22"/>
      <c r="D236" s="41"/>
      <c r="E236" s="41"/>
      <c r="F236" s="41"/>
      <c r="G236" s="42"/>
      <c r="H236" s="9"/>
    </row>
    <row r="237" spans="1:8" ht="15">
      <c r="A237" s="22"/>
      <c r="B237" s="22"/>
      <c r="C237" s="40"/>
      <c r="D237" s="41"/>
      <c r="E237" s="41"/>
      <c r="F237" s="41"/>
      <c r="G237" s="42"/>
      <c r="H237" s="9"/>
    </row>
    <row r="238" spans="1:8" ht="15">
      <c r="A238" s="22"/>
      <c r="B238" s="40"/>
      <c r="C238" s="40"/>
      <c r="D238" s="41"/>
      <c r="E238" s="41"/>
      <c r="F238" s="41"/>
      <c r="G238" s="42"/>
      <c r="H238" s="9"/>
    </row>
    <row r="239" spans="1:8" ht="15">
      <c r="A239" s="22"/>
      <c r="B239" s="40"/>
      <c r="C239" s="40"/>
      <c r="D239" s="41"/>
      <c r="E239" s="41"/>
      <c r="F239" s="41"/>
      <c r="G239" s="42"/>
      <c r="H239" s="9"/>
    </row>
    <row r="240" spans="1:8" ht="15">
      <c r="A240" s="40"/>
      <c r="B240" s="40"/>
      <c r="C240" s="40"/>
      <c r="D240" s="41"/>
      <c r="E240" s="41"/>
      <c r="F240" s="41"/>
      <c r="G240" s="42"/>
      <c r="H240" s="9"/>
    </row>
    <row r="241" spans="1:8" ht="15">
      <c r="A241" s="22"/>
      <c r="B241" s="22"/>
      <c r="C241" s="40"/>
      <c r="D241" s="41"/>
      <c r="E241" s="41"/>
      <c r="F241" s="41"/>
      <c r="G241" s="42"/>
      <c r="H241" s="9"/>
    </row>
    <row r="242" spans="1:8" ht="15">
      <c r="A242" s="22"/>
      <c r="B242" s="40"/>
      <c r="C242" s="40"/>
      <c r="D242" s="41"/>
      <c r="E242" s="41"/>
      <c r="F242" s="41"/>
      <c r="G242" s="42"/>
      <c r="H242" s="9"/>
    </row>
    <row r="243" spans="1:8" ht="15">
      <c r="A243" s="22"/>
      <c r="B243" s="22"/>
      <c r="C243" s="22"/>
      <c r="D243" s="41"/>
      <c r="E243" s="41"/>
      <c r="F243" s="41"/>
      <c r="G243" s="42"/>
      <c r="H243" s="9"/>
    </row>
    <row r="244" spans="1:8" ht="15">
      <c r="A244" s="22"/>
      <c r="B244" s="22"/>
      <c r="C244" s="22"/>
      <c r="D244" s="41"/>
      <c r="E244" s="41"/>
      <c r="F244" s="41"/>
      <c r="G244" s="42"/>
      <c r="H244" s="9"/>
    </row>
    <row r="245" spans="1:8" ht="15">
      <c r="A245" s="22"/>
      <c r="B245" s="40"/>
      <c r="C245" s="40"/>
      <c r="D245" s="41"/>
      <c r="E245" s="41"/>
      <c r="F245" s="41"/>
      <c r="G245" s="42"/>
      <c r="H245" s="9"/>
    </row>
    <row r="246" spans="1:8" ht="15">
      <c r="A246" s="40"/>
      <c r="B246" s="40"/>
      <c r="C246" s="40"/>
      <c r="D246" s="41"/>
      <c r="E246" s="41"/>
      <c r="F246" s="41"/>
      <c r="G246" s="42"/>
      <c r="H246" s="9"/>
    </row>
    <row r="247" spans="1:8" ht="15">
      <c r="A247" s="22"/>
      <c r="B247" s="22"/>
      <c r="C247" s="22"/>
      <c r="D247" s="41"/>
      <c r="E247" s="41"/>
      <c r="F247" s="41"/>
      <c r="G247" s="42"/>
      <c r="H247" s="9"/>
    </row>
    <row r="248" spans="1:8" ht="15">
      <c r="A248" s="40"/>
      <c r="B248" s="40"/>
      <c r="C248" s="40"/>
      <c r="D248" s="41"/>
      <c r="E248" s="41"/>
      <c r="F248" s="41"/>
      <c r="G248" s="42"/>
      <c r="H248" s="9"/>
    </row>
    <row r="249" spans="1:8" ht="15">
      <c r="A249" s="22"/>
      <c r="B249" s="22"/>
      <c r="C249" s="22"/>
      <c r="D249" s="41"/>
      <c r="E249" s="41"/>
      <c r="F249" s="41"/>
      <c r="G249" s="42"/>
      <c r="H249" s="9"/>
    </row>
    <row r="250" spans="1:8" ht="15">
      <c r="A250" s="22"/>
      <c r="B250" s="22"/>
      <c r="C250" s="22"/>
      <c r="D250" s="41"/>
      <c r="E250" s="41"/>
      <c r="F250" s="41"/>
      <c r="G250" s="42"/>
      <c r="H250" s="9"/>
    </row>
    <row r="251" spans="1:8" ht="15">
      <c r="A251" s="22"/>
      <c r="B251" s="40"/>
      <c r="C251" s="40"/>
      <c r="D251" s="41"/>
      <c r="E251" s="41"/>
      <c r="F251" s="41"/>
      <c r="G251" s="42"/>
      <c r="H251" s="9"/>
    </row>
    <row r="252" spans="1:8" ht="15">
      <c r="A252" s="22"/>
      <c r="B252" s="22"/>
      <c r="C252" s="22"/>
      <c r="D252" s="41"/>
      <c r="E252" s="41"/>
      <c r="F252" s="41"/>
      <c r="G252" s="42"/>
      <c r="H252" s="9"/>
    </row>
    <row r="253" spans="1:8" ht="15">
      <c r="A253" s="22"/>
      <c r="B253" s="40"/>
      <c r="C253" s="22"/>
      <c r="D253" s="41"/>
      <c r="E253" s="41"/>
      <c r="F253" s="41"/>
      <c r="G253" s="42"/>
      <c r="H253" s="9"/>
    </row>
    <row r="254" spans="1:8" ht="15">
      <c r="A254" s="22"/>
      <c r="B254" s="22"/>
      <c r="C254" s="22"/>
      <c r="D254" s="41"/>
      <c r="E254" s="41"/>
      <c r="F254" s="41"/>
      <c r="G254" s="42"/>
      <c r="H254" s="9"/>
    </row>
    <row r="255" spans="1:8" ht="15">
      <c r="A255" s="22"/>
      <c r="B255" s="22"/>
      <c r="C255" s="22"/>
      <c r="D255" s="41"/>
      <c r="E255" s="41"/>
      <c r="F255" s="41"/>
      <c r="G255" s="42"/>
      <c r="H255" s="9"/>
    </row>
    <row r="256" spans="1:8" ht="15">
      <c r="A256" s="22"/>
      <c r="B256" s="22"/>
      <c r="C256" s="22"/>
      <c r="D256" s="41"/>
      <c r="E256" s="41"/>
      <c r="F256" s="41"/>
      <c r="G256" s="42"/>
      <c r="H256" s="9"/>
    </row>
    <row r="257" spans="1:8" ht="15">
      <c r="A257" s="22"/>
      <c r="B257" s="40"/>
      <c r="C257" s="22"/>
      <c r="D257" s="41"/>
      <c r="E257" s="41"/>
      <c r="F257" s="41"/>
      <c r="G257" s="42"/>
      <c r="H257" s="9"/>
    </row>
    <row r="258" spans="1:8" ht="15">
      <c r="A258" s="40"/>
      <c r="B258" s="40"/>
      <c r="C258" s="40"/>
      <c r="D258" s="41"/>
      <c r="E258" s="41"/>
      <c r="F258" s="41"/>
      <c r="G258" s="42"/>
      <c r="H258" s="9"/>
    </row>
    <row r="259" spans="1:8" ht="15">
      <c r="A259" s="22"/>
      <c r="B259" s="40"/>
      <c r="C259" s="40"/>
      <c r="D259" s="41"/>
      <c r="E259" s="41"/>
      <c r="F259" s="41"/>
      <c r="G259" s="42"/>
      <c r="H259" s="9"/>
    </row>
    <row r="260" spans="1:8" ht="15">
      <c r="A260" s="22"/>
      <c r="B260" s="22"/>
      <c r="C260" s="22"/>
      <c r="D260" s="41"/>
      <c r="E260" s="41"/>
      <c r="F260" s="41"/>
      <c r="G260" s="42"/>
      <c r="H260" s="9"/>
    </row>
    <row r="261" spans="1:8" ht="15">
      <c r="A261" s="22"/>
      <c r="B261" s="22"/>
      <c r="C261" s="22"/>
      <c r="D261" s="41"/>
      <c r="E261" s="41"/>
      <c r="F261" s="41"/>
      <c r="G261" s="42"/>
      <c r="H261" s="9"/>
    </row>
    <row r="262" spans="1:8" ht="15">
      <c r="A262" s="22"/>
      <c r="B262" s="22"/>
      <c r="C262" s="22"/>
      <c r="D262" s="41"/>
      <c r="E262" s="41"/>
      <c r="F262" s="41"/>
      <c r="G262" s="42"/>
      <c r="H262" s="9"/>
    </row>
    <row r="263" spans="1:8" ht="15">
      <c r="A263" s="22"/>
      <c r="B263" s="40"/>
      <c r="C263" s="40"/>
      <c r="D263" s="41"/>
      <c r="E263" s="41"/>
      <c r="F263" s="41"/>
      <c r="G263" s="42"/>
      <c r="H263" s="9"/>
    </row>
    <row r="264" spans="1:8" ht="15">
      <c r="A264" s="22"/>
      <c r="B264" s="22"/>
      <c r="C264" s="22"/>
      <c r="D264" s="41"/>
      <c r="E264" s="41"/>
      <c r="F264" s="41"/>
      <c r="G264" s="42"/>
      <c r="H264" s="9"/>
    </row>
    <row r="265" spans="1:8" ht="15">
      <c r="A265" s="40"/>
      <c r="B265" s="22"/>
      <c r="C265" s="22"/>
      <c r="D265" s="41"/>
      <c r="E265" s="41"/>
      <c r="F265" s="41"/>
      <c r="G265" s="42"/>
      <c r="H265" s="9"/>
    </row>
    <row r="266" spans="1:8" ht="15">
      <c r="A266" s="22"/>
      <c r="B266" s="22"/>
      <c r="C266" s="22"/>
      <c r="D266" s="41"/>
      <c r="E266" s="41"/>
      <c r="F266" s="41"/>
      <c r="G266" s="42"/>
      <c r="H266" s="9"/>
    </row>
    <row r="267" spans="1:8" ht="15">
      <c r="A267" s="22"/>
      <c r="B267" s="22"/>
      <c r="C267" s="22"/>
      <c r="D267" s="41"/>
      <c r="E267" s="41"/>
      <c r="F267" s="41"/>
      <c r="G267" s="42"/>
      <c r="H267" s="9"/>
    </row>
    <row r="268" spans="1:9" ht="15">
      <c r="A268" s="22"/>
      <c r="B268" s="22"/>
      <c r="C268" s="22"/>
      <c r="D268" s="41"/>
      <c r="E268" s="41"/>
      <c r="F268" s="41"/>
      <c r="G268" s="42"/>
      <c r="H268" s="9"/>
      <c r="I268" s="7">
        <f aca="true" t="shared" si="0" ref="I268:I294">IF(A268&lt;&gt;"",CONCATENATE(B268," - ",A268," (",D268,")"),"")</f>
      </c>
    </row>
    <row r="269" spans="1:9" ht="15">
      <c r="A269" s="22"/>
      <c r="B269" s="22"/>
      <c r="C269" s="22"/>
      <c r="D269" s="41"/>
      <c r="E269" s="41"/>
      <c r="F269" s="41"/>
      <c r="G269" s="42"/>
      <c r="H269" s="9"/>
      <c r="I269" s="7">
        <f t="shared" si="0"/>
      </c>
    </row>
    <row r="270" spans="1:9" ht="15">
      <c r="A270" s="22"/>
      <c r="B270" s="40"/>
      <c r="C270" s="40"/>
      <c r="D270" s="41"/>
      <c r="E270" s="41"/>
      <c r="F270" s="41"/>
      <c r="G270" s="42"/>
      <c r="H270" s="9"/>
      <c r="I270" s="7">
        <f t="shared" si="0"/>
      </c>
    </row>
    <row r="271" spans="1:9" ht="15">
      <c r="A271" s="22"/>
      <c r="B271" s="40"/>
      <c r="C271" s="40"/>
      <c r="D271" s="41"/>
      <c r="E271" s="41"/>
      <c r="F271" s="41"/>
      <c r="G271" s="42"/>
      <c r="H271" s="9"/>
      <c r="I271" s="7">
        <f t="shared" si="0"/>
      </c>
    </row>
    <row r="272" spans="1:9" ht="15">
      <c r="A272" s="22"/>
      <c r="B272" s="22"/>
      <c r="C272" s="22"/>
      <c r="D272" s="41"/>
      <c r="E272" s="41"/>
      <c r="F272" s="41"/>
      <c r="G272" s="42"/>
      <c r="H272" s="9"/>
      <c r="I272" s="7">
        <f t="shared" si="0"/>
      </c>
    </row>
    <row r="273" spans="1:9" ht="15">
      <c r="A273" s="22"/>
      <c r="B273" s="22"/>
      <c r="C273" s="22"/>
      <c r="D273" s="41"/>
      <c r="E273" s="41"/>
      <c r="F273" s="41"/>
      <c r="G273" s="42"/>
      <c r="H273" s="9"/>
      <c r="I273" s="7">
        <f t="shared" si="0"/>
      </c>
    </row>
    <row r="274" spans="1:9" ht="15">
      <c r="A274" s="22"/>
      <c r="B274" s="40"/>
      <c r="C274" s="40"/>
      <c r="D274" s="41"/>
      <c r="E274" s="41"/>
      <c r="F274" s="41"/>
      <c r="G274" s="42"/>
      <c r="H274" s="9"/>
      <c r="I274" s="7">
        <f t="shared" si="0"/>
      </c>
    </row>
    <row r="275" spans="1:9" ht="15">
      <c r="A275" s="22"/>
      <c r="B275" s="40"/>
      <c r="C275" s="40"/>
      <c r="D275" s="41"/>
      <c r="E275" s="41"/>
      <c r="F275" s="41"/>
      <c r="G275" s="42"/>
      <c r="H275" s="9"/>
      <c r="I275" s="7">
        <f t="shared" si="0"/>
      </c>
    </row>
    <row r="276" spans="1:9" ht="15">
      <c r="A276" s="22"/>
      <c r="B276" s="22"/>
      <c r="C276" s="40"/>
      <c r="D276" s="41"/>
      <c r="E276" s="41"/>
      <c r="F276" s="41"/>
      <c r="G276" s="42"/>
      <c r="H276" s="9"/>
      <c r="I276" s="7">
        <f t="shared" si="0"/>
      </c>
    </row>
    <row r="277" spans="1:10" ht="15">
      <c r="A277" s="22"/>
      <c r="B277" s="22"/>
      <c r="C277" s="22"/>
      <c r="D277" s="41"/>
      <c r="E277" s="41"/>
      <c r="F277" s="41"/>
      <c r="G277" s="42"/>
      <c r="H277" s="9">
        <f>IF(A277&lt;&gt;"",COUNTIF($E$64:$E$337,"&lt;"&amp;E277)+1,"")</f>
      </c>
      <c r="I277" s="7">
        <f t="shared" si="0"/>
      </c>
      <c r="J277" s="24"/>
    </row>
    <row r="278" spans="1:9" ht="15">
      <c r="A278" s="22"/>
      <c r="B278" s="22"/>
      <c r="C278" s="22"/>
      <c r="D278" s="41"/>
      <c r="E278" s="41"/>
      <c r="F278" s="41"/>
      <c r="G278" s="42"/>
      <c r="H278" s="9"/>
      <c r="I278" s="7">
        <f t="shared" si="0"/>
      </c>
    </row>
    <row r="279" spans="1:9" ht="15">
      <c r="A279" s="22"/>
      <c r="B279" s="22"/>
      <c r="C279" s="22"/>
      <c r="D279" s="41"/>
      <c r="E279" s="41"/>
      <c r="F279" s="41"/>
      <c r="G279" s="42"/>
      <c r="H279" s="9"/>
      <c r="I279" s="7">
        <f t="shared" si="0"/>
      </c>
    </row>
    <row r="280" spans="1:10" ht="15">
      <c r="A280" s="22"/>
      <c r="B280" s="40"/>
      <c r="C280" s="40"/>
      <c r="D280" s="41"/>
      <c r="E280" s="41"/>
      <c r="F280" s="41"/>
      <c r="G280" s="42"/>
      <c r="H280" s="9">
        <f>IF(A280&lt;&gt;"",COUNTIF($E$64:$E$510,"&lt;"&amp;E280)+1,"")</f>
      </c>
      <c r="I280" s="7">
        <f t="shared" si="0"/>
      </c>
      <c r="J280" s="24"/>
    </row>
    <row r="281" spans="1:9" ht="15">
      <c r="A281" s="22"/>
      <c r="B281" s="40"/>
      <c r="C281" s="40"/>
      <c r="D281" s="41"/>
      <c r="E281" s="41"/>
      <c r="F281" s="41"/>
      <c r="G281" s="42"/>
      <c r="H281" s="9"/>
      <c r="I281" s="7">
        <f t="shared" si="0"/>
      </c>
    </row>
    <row r="282" spans="1:10" ht="15">
      <c r="A282" s="22"/>
      <c r="B282" s="22"/>
      <c r="C282" s="22"/>
      <c r="D282" s="41"/>
      <c r="E282" s="41"/>
      <c r="F282" s="41"/>
      <c r="G282" s="42"/>
      <c r="H282" s="9">
        <f>IF(A282&lt;&gt;"",COUNTIF($E$64:$E$337,"&lt;"&amp;E282)+1,"")</f>
      </c>
      <c r="I282" s="7">
        <f t="shared" si="0"/>
      </c>
      <c r="J282" s="24"/>
    </row>
    <row r="283" spans="1:9" ht="15">
      <c r="A283" s="22"/>
      <c r="B283" s="22"/>
      <c r="C283" s="22"/>
      <c r="D283" s="41"/>
      <c r="E283" s="41"/>
      <c r="F283" s="41"/>
      <c r="G283" s="42"/>
      <c r="H283" s="9"/>
      <c r="I283" s="7">
        <f t="shared" si="0"/>
      </c>
    </row>
    <row r="284" spans="1:9" ht="15">
      <c r="A284" s="22"/>
      <c r="B284" s="22"/>
      <c r="C284" s="40"/>
      <c r="D284" s="41"/>
      <c r="E284" s="41"/>
      <c r="F284" s="41"/>
      <c r="G284" s="42"/>
      <c r="H284" s="9"/>
      <c r="I284" s="7">
        <f t="shared" si="0"/>
      </c>
    </row>
    <row r="285" spans="1:9" ht="15">
      <c r="A285" s="22"/>
      <c r="B285" s="22"/>
      <c r="C285" s="22"/>
      <c r="D285" s="41"/>
      <c r="E285" s="41"/>
      <c r="F285" s="41"/>
      <c r="G285" s="42"/>
      <c r="H285" s="9"/>
      <c r="I285" s="7">
        <f t="shared" si="0"/>
      </c>
    </row>
    <row r="286" spans="1:9" ht="15">
      <c r="A286" s="22"/>
      <c r="B286" s="22"/>
      <c r="C286" s="22"/>
      <c r="D286" s="41"/>
      <c r="E286" s="41"/>
      <c r="F286" s="41"/>
      <c r="G286" s="42"/>
      <c r="H286" s="9"/>
      <c r="I286" s="7">
        <f t="shared" si="0"/>
      </c>
    </row>
    <row r="287" spans="1:9" ht="15">
      <c r="A287" s="22"/>
      <c r="B287" s="22"/>
      <c r="C287" s="22"/>
      <c r="D287" s="41"/>
      <c r="E287" s="41"/>
      <c r="F287" s="41"/>
      <c r="G287" s="42"/>
      <c r="H287" s="9"/>
      <c r="I287" s="7">
        <f t="shared" si="0"/>
      </c>
    </row>
    <row r="288" spans="1:9" ht="15">
      <c r="A288" s="22"/>
      <c r="B288" s="22"/>
      <c r="C288" s="22"/>
      <c r="D288" s="41"/>
      <c r="E288" s="41"/>
      <c r="F288" s="41"/>
      <c r="G288" s="42"/>
      <c r="H288" s="9"/>
      <c r="I288" s="7">
        <f t="shared" si="0"/>
      </c>
    </row>
    <row r="289" spans="1:9" ht="15">
      <c r="A289" s="22"/>
      <c r="B289" s="22"/>
      <c r="C289" s="22"/>
      <c r="D289" s="41"/>
      <c r="E289" s="41"/>
      <c r="F289" s="41"/>
      <c r="G289" s="42"/>
      <c r="H289" s="9"/>
      <c r="I289" s="7">
        <f t="shared" si="0"/>
      </c>
    </row>
    <row r="290" spans="1:9" ht="15">
      <c r="A290" s="22"/>
      <c r="B290" s="40"/>
      <c r="C290" s="40"/>
      <c r="D290" s="41"/>
      <c r="E290" s="41"/>
      <c r="F290" s="41"/>
      <c r="G290" s="42"/>
      <c r="H290" s="9"/>
      <c r="I290" s="7">
        <f t="shared" si="0"/>
      </c>
    </row>
    <row r="291" spans="1:9" ht="15">
      <c r="A291" s="40"/>
      <c r="B291" s="40"/>
      <c r="C291" s="40"/>
      <c r="D291" s="41"/>
      <c r="E291" s="41"/>
      <c r="F291" s="41"/>
      <c r="G291" s="42"/>
      <c r="H291" s="9"/>
      <c r="I291" s="7">
        <f t="shared" si="0"/>
      </c>
    </row>
    <row r="292" spans="1:9" ht="15">
      <c r="A292" s="22"/>
      <c r="B292" s="22"/>
      <c r="C292" s="22"/>
      <c r="D292" s="41"/>
      <c r="E292" s="41"/>
      <c r="F292" s="41"/>
      <c r="G292" s="42"/>
      <c r="H292" s="9"/>
      <c r="I292" s="7">
        <f t="shared" si="0"/>
      </c>
    </row>
    <row r="293" spans="1:9" ht="15">
      <c r="A293" s="22"/>
      <c r="B293" s="40"/>
      <c r="C293" s="40"/>
      <c r="D293" s="41"/>
      <c r="E293" s="41"/>
      <c r="F293" s="41"/>
      <c r="G293" s="42"/>
      <c r="H293" s="9"/>
      <c r="I293" s="7">
        <f t="shared" si="0"/>
      </c>
    </row>
    <row r="294" spans="1:9" ht="15">
      <c r="A294" s="22"/>
      <c r="B294" s="40"/>
      <c r="C294" s="40"/>
      <c r="D294" s="41"/>
      <c r="E294" s="41"/>
      <c r="F294" s="41"/>
      <c r="G294" s="42"/>
      <c r="H294" s="9"/>
      <c r="I294" s="7">
        <f t="shared" si="0"/>
      </c>
    </row>
    <row r="295" spans="1:9" ht="15">
      <c r="A295" s="22"/>
      <c r="B295" s="40"/>
      <c r="C295" s="40"/>
      <c r="D295" s="41"/>
      <c r="E295" s="41"/>
      <c r="F295" s="41"/>
      <c r="G295" s="42"/>
      <c r="H295" s="9"/>
      <c r="I295" s="7">
        <f aca="true" t="shared" si="1" ref="I295:I320">IF(A295&lt;&gt;"",CONCATENATE(B295," - ",A295," (",D295,")"),"")</f>
      </c>
    </row>
    <row r="296" spans="1:9" ht="15">
      <c r="A296" s="22"/>
      <c r="B296" s="40"/>
      <c r="C296" s="40"/>
      <c r="D296" s="41"/>
      <c r="E296" s="41"/>
      <c r="F296" s="41"/>
      <c r="G296" s="42"/>
      <c r="H296" s="9"/>
      <c r="I296" s="7">
        <f t="shared" si="1"/>
      </c>
    </row>
    <row r="297" spans="1:9" ht="15">
      <c r="A297" s="22"/>
      <c r="B297" s="22"/>
      <c r="C297" s="22"/>
      <c r="D297" s="41"/>
      <c r="E297" s="41"/>
      <c r="F297" s="41"/>
      <c r="G297" s="42"/>
      <c r="H297" s="9"/>
      <c r="I297" s="7">
        <f t="shared" si="1"/>
      </c>
    </row>
    <row r="298" spans="1:9" ht="15">
      <c r="A298" s="22"/>
      <c r="B298" s="22"/>
      <c r="C298" s="22"/>
      <c r="D298" s="41"/>
      <c r="E298" s="41"/>
      <c r="F298" s="41"/>
      <c r="G298" s="42"/>
      <c r="H298" s="9"/>
      <c r="I298" s="7">
        <f t="shared" si="1"/>
      </c>
    </row>
    <row r="299" spans="1:9" ht="15">
      <c r="A299" s="22"/>
      <c r="B299" s="22"/>
      <c r="C299" s="22"/>
      <c r="D299" s="41"/>
      <c r="E299" s="41"/>
      <c r="F299" s="41"/>
      <c r="G299" s="42"/>
      <c r="H299" s="9"/>
      <c r="I299" s="7">
        <f t="shared" si="1"/>
      </c>
    </row>
    <row r="300" spans="1:9" ht="15">
      <c r="A300" s="22"/>
      <c r="B300" s="22"/>
      <c r="C300" s="22"/>
      <c r="D300" s="41"/>
      <c r="E300" s="41"/>
      <c r="F300" s="41"/>
      <c r="G300" s="42"/>
      <c r="H300" s="9"/>
      <c r="I300" s="7">
        <f t="shared" si="1"/>
      </c>
    </row>
    <row r="301" spans="1:9" ht="15">
      <c r="A301" s="22"/>
      <c r="B301" s="22"/>
      <c r="C301" s="22"/>
      <c r="D301" s="41"/>
      <c r="E301" s="41"/>
      <c r="F301" s="41"/>
      <c r="G301" s="42"/>
      <c r="H301" s="9"/>
      <c r="I301" s="7">
        <f t="shared" si="1"/>
      </c>
    </row>
    <row r="302" spans="1:9" ht="15">
      <c r="A302" s="22"/>
      <c r="B302" s="22"/>
      <c r="C302" s="40"/>
      <c r="D302" s="41"/>
      <c r="E302" s="41"/>
      <c r="F302" s="41"/>
      <c r="G302" s="42"/>
      <c r="H302" s="9"/>
      <c r="I302" s="7">
        <f t="shared" si="1"/>
      </c>
    </row>
    <row r="303" spans="1:9" ht="15">
      <c r="A303" s="22"/>
      <c r="B303" s="22"/>
      <c r="C303" s="22"/>
      <c r="D303" s="41"/>
      <c r="E303" s="41"/>
      <c r="F303" s="41"/>
      <c r="G303" s="42"/>
      <c r="H303" s="9"/>
      <c r="I303" s="7">
        <f t="shared" si="1"/>
      </c>
    </row>
    <row r="304" spans="1:9" ht="15">
      <c r="A304" s="22"/>
      <c r="B304" s="22"/>
      <c r="C304" s="40"/>
      <c r="D304" s="41"/>
      <c r="E304" s="41"/>
      <c r="F304" s="41"/>
      <c r="G304" s="42"/>
      <c r="H304" s="9"/>
      <c r="I304" s="7">
        <f t="shared" si="1"/>
      </c>
    </row>
    <row r="305" spans="1:10" ht="15">
      <c r="A305" s="22"/>
      <c r="B305" s="40"/>
      <c r="C305" s="40"/>
      <c r="D305" s="41"/>
      <c r="E305" s="41"/>
      <c r="F305" s="41"/>
      <c r="G305" s="42"/>
      <c r="H305" s="9">
        <f>IF(A305&lt;&gt;"",COUNTIF($E$64:$E$337,"&lt;"&amp;E305)+1,"")</f>
      </c>
      <c r="I305" s="7">
        <f t="shared" si="1"/>
      </c>
      <c r="J305" s="24"/>
    </row>
    <row r="306" spans="1:10" ht="15">
      <c r="A306" s="22"/>
      <c r="B306" s="22"/>
      <c r="C306" s="22"/>
      <c r="D306" s="41"/>
      <c r="E306" s="41"/>
      <c r="F306" s="41"/>
      <c r="G306" s="42"/>
      <c r="H306" s="9">
        <f>IF(A306&lt;&gt;"",COUNTIF($E$64:$E$337,"&lt;"&amp;E306)+1,"")</f>
      </c>
      <c r="I306" s="7">
        <f t="shared" si="1"/>
      </c>
      <c r="J306" s="24"/>
    </row>
    <row r="307" spans="1:9" ht="15">
      <c r="A307" s="22"/>
      <c r="B307" s="22"/>
      <c r="C307" s="22"/>
      <c r="D307" s="41"/>
      <c r="E307" s="41"/>
      <c r="F307" s="41"/>
      <c r="G307" s="42"/>
      <c r="H307" s="9"/>
      <c r="I307" s="7">
        <f t="shared" si="1"/>
      </c>
    </row>
    <row r="308" spans="1:9" ht="15">
      <c r="A308" s="22"/>
      <c r="B308" s="40"/>
      <c r="C308" s="40"/>
      <c r="D308" s="41"/>
      <c r="E308" s="41"/>
      <c r="F308" s="41"/>
      <c r="G308" s="42"/>
      <c r="H308" s="9"/>
      <c r="I308" s="7">
        <f t="shared" si="1"/>
      </c>
    </row>
    <row r="309" spans="1:10" ht="15">
      <c r="A309" s="22"/>
      <c r="B309" s="22"/>
      <c r="C309" s="22"/>
      <c r="D309" s="41"/>
      <c r="E309" s="41"/>
      <c r="F309" s="41"/>
      <c r="G309" s="42"/>
      <c r="H309" s="9">
        <f>IF(A309&lt;&gt;"",COUNTIF($E$64:$E$337,"&lt;"&amp;E309)+1,"")</f>
      </c>
      <c r="I309" s="7">
        <f t="shared" si="1"/>
      </c>
      <c r="J309" s="24"/>
    </row>
    <row r="310" spans="1:10" ht="15">
      <c r="A310" s="22"/>
      <c r="B310" s="40"/>
      <c r="C310" s="40"/>
      <c r="D310" s="41"/>
      <c r="E310" s="41"/>
      <c r="F310" s="41"/>
      <c r="G310" s="42"/>
      <c r="H310" s="9">
        <f>IF(A310&lt;&gt;"",COUNTIF($E$64:$E$337,"&lt;"&amp;E310)+1,"")</f>
      </c>
      <c r="I310" s="7">
        <f t="shared" si="1"/>
      </c>
      <c r="J310" s="24"/>
    </row>
    <row r="311" spans="1:9" ht="15">
      <c r="A311" s="22"/>
      <c r="B311" s="22"/>
      <c r="C311" s="22"/>
      <c r="D311" s="41"/>
      <c r="E311" s="41"/>
      <c r="F311" s="41"/>
      <c r="G311" s="42"/>
      <c r="H311" s="9"/>
      <c r="I311" s="7">
        <f t="shared" si="1"/>
      </c>
    </row>
    <row r="312" spans="1:9" ht="15">
      <c r="A312" s="22"/>
      <c r="B312" s="22"/>
      <c r="C312" s="22"/>
      <c r="D312" s="41"/>
      <c r="E312" s="41"/>
      <c r="F312" s="41"/>
      <c r="G312" s="42"/>
      <c r="H312" s="9"/>
      <c r="I312" s="7">
        <f t="shared" si="1"/>
      </c>
    </row>
    <row r="313" spans="1:9" ht="15">
      <c r="A313" s="22"/>
      <c r="B313" s="40"/>
      <c r="C313" s="40"/>
      <c r="D313" s="41"/>
      <c r="E313" s="41"/>
      <c r="F313" s="41"/>
      <c r="G313" s="42"/>
      <c r="H313" s="9"/>
      <c r="I313" s="7">
        <f t="shared" si="1"/>
      </c>
    </row>
    <row r="314" spans="1:9" ht="15">
      <c r="A314" s="22"/>
      <c r="B314" s="22"/>
      <c r="C314" s="22"/>
      <c r="D314" s="41"/>
      <c r="E314" s="41"/>
      <c r="F314" s="41"/>
      <c r="G314" s="42"/>
      <c r="H314" s="9"/>
      <c r="I314" s="7">
        <f t="shared" si="1"/>
      </c>
    </row>
    <row r="315" spans="1:9" ht="15">
      <c r="A315" s="22"/>
      <c r="B315" s="40"/>
      <c r="C315" s="40"/>
      <c r="D315" s="41"/>
      <c r="E315" s="41"/>
      <c r="F315" s="41"/>
      <c r="G315" s="42"/>
      <c r="H315" s="9"/>
      <c r="I315" s="7">
        <f t="shared" si="1"/>
      </c>
    </row>
    <row r="316" spans="1:9" ht="15">
      <c r="A316" s="22"/>
      <c r="B316" s="40"/>
      <c r="C316" s="40"/>
      <c r="D316" s="41"/>
      <c r="E316" s="41"/>
      <c r="F316" s="41"/>
      <c r="G316" s="42"/>
      <c r="H316" s="9"/>
      <c r="I316" s="7">
        <f t="shared" si="1"/>
      </c>
    </row>
    <row r="317" spans="1:9" ht="15">
      <c r="A317" s="22"/>
      <c r="B317" s="22"/>
      <c r="C317" s="22"/>
      <c r="D317" s="41"/>
      <c r="E317" s="41"/>
      <c r="F317" s="41"/>
      <c r="G317" s="42"/>
      <c r="H317" s="9"/>
      <c r="I317" s="7">
        <f t="shared" si="1"/>
      </c>
    </row>
    <row r="318" spans="1:10" ht="15">
      <c r="A318" s="22"/>
      <c r="B318" s="22"/>
      <c r="C318" s="22"/>
      <c r="D318" s="41"/>
      <c r="E318" s="41"/>
      <c r="F318" s="41"/>
      <c r="G318" s="42"/>
      <c r="H318" s="9">
        <f>IF(A318&lt;&gt;"",COUNTIF($E$64:$E$337,"&lt;"&amp;E318)+1,"")</f>
      </c>
      <c r="I318" s="7">
        <f t="shared" si="1"/>
      </c>
      <c r="J318" s="24"/>
    </row>
    <row r="319" spans="1:9" ht="15">
      <c r="A319" s="22"/>
      <c r="B319" s="22"/>
      <c r="C319" s="40"/>
      <c r="D319" s="41"/>
      <c r="E319" s="41"/>
      <c r="F319" s="41"/>
      <c r="G319" s="42"/>
      <c r="H319" s="9"/>
      <c r="I319" s="7">
        <f t="shared" si="1"/>
      </c>
    </row>
    <row r="320" spans="1:10" ht="15">
      <c r="A320" s="22"/>
      <c r="B320" s="22"/>
      <c r="C320" s="22"/>
      <c r="D320" s="41"/>
      <c r="E320" s="41"/>
      <c r="F320" s="41"/>
      <c r="G320" s="42"/>
      <c r="H320" s="9">
        <f>IF(A320&lt;&gt;"",COUNTIF($E$64:$E$337,"&lt;"&amp;E320)+1,"")</f>
      </c>
      <c r="I320" s="7">
        <f t="shared" si="1"/>
      </c>
      <c r="J320" s="24"/>
    </row>
    <row r="321" spans="1:10" ht="15">
      <c r="A321" s="22"/>
      <c r="B321" s="22"/>
      <c r="C321" s="22"/>
      <c r="D321" s="41"/>
      <c r="E321" s="41"/>
      <c r="F321" s="41"/>
      <c r="G321" s="42"/>
      <c r="H321" s="9">
        <f>IF(A321&lt;&gt;"",COUNTIF($E$64:$E$337,"&lt;"&amp;E321)+1,"")</f>
      </c>
      <c r="I321" s="7">
        <f aca="true" t="shared" si="2" ref="I321:I345">IF(A321&lt;&gt;"",CONCATENATE(B321," - ",A321," (",D321,")"),"")</f>
      </c>
      <c r="J321" s="24"/>
    </row>
    <row r="322" spans="1:9" ht="15">
      <c r="A322" s="22"/>
      <c r="B322" s="22"/>
      <c r="C322" s="22"/>
      <c r="D322" s="41"/>
      <c r="E322" s="41"/>
      <c r="F322" s="41"/>
      <c r="G322" s="42"/>
      <c r="H322" s="9"/>
      <c r="I322" s="7">
        <f t="shared" si="2"/>
      </c>
    </row>
    <row r="323" spans="1:9" ht="15">
      <c r="A323" s="22"/>
      <c r="B323" s="22"/>
      <c r="C323" s="22"/>
      <c r="D323" s="41"/>
      <c r="E323" s="41"/>
      <c r="F323" s="41"/>
      <c r="G323" s="42"/>
      <c r="H323" s="9"/>
      <c r="I323" s="7">
        <f t="shared" si="2"/>
      </c>
    </row>
    <row r="324" spans="1:9" ht="15">
      <c r="A324" s="22"/>
      <c r="B324" s="22"/>
      <c r="C324" s="22"/>
      <c r="D324" s="41"/>
      <c r="E324" s="41"/>
      <c r="F324" s="41"/>
      <c r="G324" s="42"/>
      <c r="H324" s="9"/>
      <c r="I324" s="7">
        <f t="shared" si="2"/>
      </c>
    </row>
    <row r="325" spans="1:9" ht="15">
      <c r="A325" s="22"/>
      <c r="B325" s="40"/>
      <c r="C325" s="40"/>
      <c r="D325" s="41"/>
      <c r="E325" s="41"/>
      <c r="F325" s="41"/>
      <c r="G325" s="42"/>
      <c r="H325" s="9"/>
      <c r="I325" s="7">
        <f t="shared" si="2"/>
      </c>
    </row>
    <row r="326" spans="1:9" ht="15">
      <c r="A326" s="22"/>
      <c r="B326" s="22"/>
      <c r="C326" s="22"/>
      <c r="D326" s="41"/>
      <c r="E326" s="41"/>
      <c r="F326" s="41"/>
      <c r="G326" s="42"/>
      <c r="H326" s="9"/>
      <c r="I326" s="7">
        <f t="shared" si="2"/>
      </c>
    </row>
    <row r="327" spans="1:10" ht="15">
      <c r="A327" s="22"/>
      <c r="B327" s="22"/>
      <c r="C327" s="22"/>
      <c r="D327" s="41"/>
      <c r="E327" s="41"/>
      <c r="F327" s="41"/>
      <c r="G327" s="42"/>
      <c r="H327" s="9">
        <f>IF(A327&lt;&gt;"",COUNTIF($E$64:$E$337,"&lt;"&amp;E327)+1,"")</f>
      </c>
      <c r="I327" s="7">
        <f t="shared" si="2"/>
      </c>
      <c r="J327" s="24"/>
    </row>
    <row r="328" spans="1:9" ht="15">
      <c r="A328" s="22"/>
      <c r="B328" s="22"/>
      <c r="C328" s="22"/>
      <c r="D328" s="41"/>
      <c r="E328" s="41"/>
      <c r="F328" s="41"/>
      <c r="G328" s="42"/>
      <c r="H328" s="9"/>
      <c r="I328" s="7">
        <f t="shared" si="2"/>
      </c>
    </row>
    <row r="329" spans="1:9" ht="15">
      <c r="A329" s="22"/>
      <c r="B329" s="40"/>
      <c r="C329" s="40"/>
      <c r="D329" s="41"/>
      <c r="E329" s="41"/>
      <c r="F329" s="41"/>
      <c r="G329" s="42"/>
      <c r="H329" s="9"/>
      <c r="I329" s="7">
        <f t="shared" si="2"/>
      </c>
    </row>
    <row r="330" spans="1:9" ht="15">
      <c r="A330" s="22"/>
      <c r="B330" s="40"/>
      <c r="C330" s="40"/>
      <c r="D330" s="41"/>
      <c r="E330" s="41"/>
      <c r="F330" s="41"/>
      <c r="G330" s="42"/>
      <c r="H330" s="9"/>
      <c r="I330" s="7">
        <f t="shared" si="2"/>
      </c>
    </row>
    <row r="331" spans="1:9" ht="15">
      <c r="A331" s="22"/>
      <c r="B331" s="22"/>
      <c r="C331" s="22"/>
      <c r="D331" s="41"/>
      <c r="E331" s="41"/>
      <c r="F331" s="41"/>
      <c r="G331" s="42"/>
      <c r="H331" s="9"/>
      <c r="I331" s="7">
        <f t="shared" si="2"/>
      </c>
    </row>
    <row r="332" spans="1:9" ht="15">
      <c r="A332" s="22"/>
      <c r="B332" s="22"/>
      <c r="C332" s="22"/>
      <c r="D332" s="41"/>
      <c r="E332" s="41"/>
      <c r="F332" s="41"/>
      <c r="G332" s="42"/>
      <c r="H332" s="9"/>
      <c r="I332" s="7">
        <f t="shared" si="2"/>
      </c>
    </row>
    <row r="333" spans="1:10" ht="15">
      <c r="A333" s="22"/>
      <c r="B333" s="40"/>
      <c r="C333" s="40"/>
      <c r="D333" s="41"/>
      <c r="E333" s="41"/>
      <c r="F333" s="41"/>
      <c r="G333" s="42"/>
      <c r="H333" s="9">
        <f>IF(A333&lt;&gt;"",COUNTIF($E$64:$E$337,"&lt;"&amp;E333)+1,"")</f>
      </c>
      <c r="I333" s="7">
        <f t="shared" si="2"/>
      </c>
      <c r="J333" s="24"/>
    </row>
    <row r="334" spans="1:9" ht="15">
      <c r="A334" s="22"/>
      <c r="B334" s="22"/>
      <c r="C334" s="22"/>
      <c r="D334" s="41"/>
      <c r="E334" s="41"/>
      <c r="F334" s="41"/>
      <c r="G334" s="42"/>
      <c r="H334" s="9"/>
      <c r="I334" s="7">
        <f t="shared" si="2"/>
      </c>
    </row>
    <row r="335" spans="1:9" ht="15">
      <c r="A335" s="22"/>
      <c r="B335" s="22"/>
      <c r="C335" s="22"/>
      <c r="D335" s="41"/>
      <c r="E335" s="41"/>
      <c r="F335" s="41"/>
      <c r="G335" s="42"/>
      <c r="H335" s="9"/>
      <c r="I335" s="7">
        <f t="shared" si="2"/>
      </c>
    </row>
    <row r="336" spans="1:9" ht="15">
      <c r="A336" s="22"/>
      <c r="B336" s="40"/>
      <c r="C336" s="40"/>
      <c r="D336" s="41"/>
      <c r="E336" s="41"/>
      <c r="F336" s="41"/>
      <c r="G336" s="42"/>
      <c r="H336" s="9"/>
      <c r="I336" s="7">
        <f t="shared" si="2"/>
      </c>
    </row>
    <row r="337" spans="1:9" ht="15">
      <c r="A337" s="22"/>
      <c r="B337" s="22"/>
      <c r="C337" s="22"/>
      <c r="D337" s="41"/>
      <c r="E337" s="41"/>
      <c r="F337" s="41"/>
      <c r="G337" s="42"/>
      <c r="H337" s="9"/>
      <c r="I337" s="7">
        <f t="shared" si="2"/>
      </c>
    </row>
    <row r="338" spans="1:9" ht="15">
      <c r="A338" s="22"/>
      <c r="B338" s="22"/>
      <c r="C338" s="22"/>
      <c r="D338" s="41"/>
      <c r="E338" s="41"/>
      <c r="F338" s="41"/>
      <c r="G338" s="42"/>
      <c r="H338" s="9"/>
      <c r="I338" s="7">
        <f t="shared" si="2"/>
      </c>
    </row>
    <row r="339" spans="1:9" ht="15">
      <c r="A339" s="22"/>
      <c r="B339" s="22"/>
      <c r="C339" s="22"/>
      <c r="D339" s="41"/>
      <c r="E339" s="41"/>
      <c r="F339" s="41"/>
      <c r="G339" s="42"/>
      <c r="H339" s="9">
        <f>IF(A492&lt;&gt;"",COUNTIF($E$64:$E$337,"&lt;"&amp;E492)+1,"")</f>
      </c>
      <c r="I339" s="7">
        <f t="shared" si="2"/>
      </c>
    </row>
    <row r="340" spans="1:9" ht="15">
      <c r="A340" s="22"/>
      <c r="B340" s="22"/>
      <c r="C340" s="22"/>
      <c r="D340" s="41"/>
      <c r="E340" s="41"/>
      <c r="F340" s="41"/>
      <c r="G340" s="42"/>
      <c r="H340" s="9">
        <f>IF(A493&lt;&gt;"",COUNTIF($E$64:$E$337,"&lt;"&amp;E493)+1,"")</f>
      </c>
      <c r="I340" s="7">
        <f t="shared" si="2"/>
      </c>
    </row>
    <row r="341" spans="1:9" ht="15">
      <c r="A341" s="22"/>
      <c r="B341" s="22"/>
      <c r="C341" s="22"/>
      <c r="D341" s="41"/>
      <c r="E341" s="41"/>
      <c r="F341" s="41"/>
      <c r="G341" s="42"/>
      <c r="H341" s="9">
        <f>IF(A495&lt;&gt;"",COUNTIF($E$64:$E$337,"&lt;"&amp;E495)+1,"")</f>
      </c>
      <c r="I341" s="7">
        <f t="shared" si="2"/>
      </c>
    </row>
    <row r="342" spans="1:9" ht="15">
      <c r="A342" s="22"/>
      <c r="B342" s="22"/>
      <c r="C342" s="22"/>
      <c r="D342" s="41"/>
      <c r="E342" s="41"/>
      <c r="F342" s="41"/>
      <c r="G342" s="42"/>
      <c r="H342" s="9">
        <f>IF(A496&lt;&gt;"",COUNTIF($E$64:$E$337,"&lt;"&amp;E496)+1,"")</f>
      </c>
      <c r="I342" s="7">
        <f t="shared" si="2"/>
      </c>
    </row>
    <row r="343" spans="1:9" ht="15">
      <c r="A343" s="22"/>
      <c r="B343" s="22"/>
      <c r="C343" s="22"/>
      <c r="D343" s="41"/>
      <c r="E343" s="41"/>
      <c r="F343" s="41"/>
      <c r="G343" s="42"/>
      <c r="H343" s="9">
        <f>IF(A497&lt;&gt;"",COUNTIF($E$64:$E$337,"&lt;"&amp;E497)+1,"")</f>
      </c>
      <c r="I343" s="7">
        <f t="shared" si="2"/>
      </c>
    </row>
    <row r="344" spans="1:9" ht="15">
      <c r="A344" s="22"/>
      <c r="B344" s="22"/>
      <c r="C344" s="22"/>
      <c r="D344" s="41"/>
      <c r="E344" s="41"/>
      <c r="F344" s="41"/>
      <c r="G344" s="42"/>
      <c r="H344" s="9">
        <f>IF(A498&lt;&gt;"",COUNTIF($E$64:$E$337,"&lt;"&amp;E498)+1,"")</f>
      </c>
      <c r="I344" s="7">
        <f t="shared" si="2"/>
      </c>
    </row>
    <row r="345" spans="1:9" ht="15">
      <c r="A345" s="22"/>
      <c r="B345" s="22"/>
      <c r="C345" s="22"/>
      <c r="D345" s="41"/>
      <c r="E345" s="41"/>
      <c r="F345" s="41"/>
      <c r="G345" s="42"/>
      <c r="H345" s="9">
        <f>IF(A499&lt;&gt;"",COUNTIF($E$64:$E$337,"&lt;"&amp;E499)+1,"")</f>
      </c>
      <c r="I345" s="7">
        <f t="shared" si="2"/>
      </c>
    </row>
    <row r="346" spans="1:9" ht="15">
      <c r="A346" s="22"/>
      <c r="B346" s="22"/>
      <c r="C346" s="22"/>
      <c r="D346" s="41"/>
      <c r="E346" s="41"/>
      <c r="F346" s="41"/>
      <c r="G346" s="42"/>
      <c r="H346" s="9">
        <f>IF(A501&lt;&gt;"",COUNTIF($E$64:$E$337,"&lt;"&amp;E501)+1,"")</f>
      </c>
      <c r="I346" s="7">
        <f aca="true" t="shared" si="3" ref="I346:I368">IF(A346&lt;&gt;"",CONCATENATE(B346," - ",A346," (",D346,")"),"")</f>
      </c>
    </row>
    <row r="347" spans="1:9" ht="15">
      <c r="A347" s="22"/>
      <c r="B347" s="22"/>
      <c r="C347" s="22"/>
      <c r="D347" s="41"/>
      <c r="E347" s="41"/>
      <c r="F347" s="41"/>
      <c r="G347" s="42"/>
      <c r="H347" s="9">
        <f>IF(A502&lt;&gt;"",COUNTIF($E$64:$E$337,"&lt;"&amp;E502)+1,"")</f>
      </c>
      <c r="I347" s="7">
        <f t="shared" si="3"/>
      </c>
    </row>
    <row r="348" spans="1:9" ht="15">
      <c r="A348" s="22"/>
      <c r="B348" s="40"/>
      <c r="C348" s="40"/>
      <c r="D348" s="41"/>
      <c r="E348" s="41"/>
      <c r="F348" s="41"/>
      <c r="G348" s="42"/>
      <c r="H348" s="9">
        <f>IF(A503&lt;&gt;"",COUNTIF($E$64:$E$337,"&lt;"&amp;E503)+1,"")</f>
      </c>
      <c r="I348" s="7">
        <f t="shared" si="3"/>
      </c>
    </row>
    <row r="349" spans="1:9" ht="15">
      <c r="A349" s="22"/>
      <c r="B349" s="40"/>
      <c r="C349" s="40"/>
      <c r="D349" s="41"/>
      <c r="E349" s="41"/>
      <c r="F349" s="41"/>
      <c r="G349" s="42"/>
      <c r="H349" s="9">
        <f>IF(A504&lt;&gt;"",COUNTIF($E$64:$E$337,"&lt;"&amp;E504)+1,"")</f>
      </c>
      <c r="I349" s="7">
        <f t="shared" si="3"/>
      </c>
    </row>
    <row r="350" spans="1:9" ht="15">
      <c r="A350" s="22"/>
      <c r="B350" s="22"/>
      <c r="C350" s="22"/>
      <c r="D350" s="41"/>
      <c r="E350" s="41"/>
      <c r="F350" s="41"/>
      <c r="G350" s="42"/>
      <c r="H350" s="9">
        <f>IF(A505&lt;&gt;"",COUNTIF($E$64:$E$337,"&lt;"&amp;E505)+1,"")</f>
      </c>
      <c r="I350" s="7">
        <f t="shared" si="3"/>
      </c>
    </row>
    <row r="351" spans="1:9" ht="15">
      <c r="A351" s="22"/>
      <c r="B351" s="22"/>
      <c r="C351" s="22"/>
      <c r="D351" s="41"/>
      <c r="E351" s="41"/>
      <c r="F351" s="41"/>
      <c r="G351" s="42"/>
      <c r="H351" s="9">
        <f>IF(A506&lt;&gt;"",COUNTIF($E$64:$E$337,"&lt;"&amp;E506)+1,"")</f>
      </c>
      <c r="I351" s="7">
        <f t="shared" si="3"/>
      </c>
    </row>
    <row r="352" spans="1:9" ht="15">
      <c r="A352" s="22"/>
      <c r="B352" s="22"/>
      <c r="C352" s="22"/>
      <c r="D352" s="41"/>
      <c r="E352" s="41"/>
      <c r="F352" s="41"/>
      <c r="G352" s="42"/>
      <c r="H352" s="9">
        <f>IF(A508&lt;&gt;"",COUNTIF($E$64:$E$337,"&lt;"&amp;E508)+1,"")</f>
      </c>
      <c r="I352" s="7">
        <f t="shared" si="3"/>
      </c>
    </row>
    <row r="353" spans="1:9" ht="15">
      <c r="A353" s="22"/>
      <c r="B353" s="40"/>
      <c r="C353" s="40"/>
      <c r="D353" s="41"/>
      <c r="E353" s="41"/>
      <c r="F353" s="41"/>
      <c r="G353" s="42"/>
      <c r="H353" s="9">
        <f>IF(A510&lt;&gt;"",COUNTIF($E$64:$E$337,"&lt;"&amp;E510)+1,"")</f>
      </c>
      <c r="I353" s="7">
        <f t="shared" si="3"/>
      </c>
    </row>
    <row r="354" spans="1:9" ht="15">
      <c r="A354" s="22"/>
      <c r="B354" s="22"/>
      <c r="C354" s="40"/>
      <c r="D354" s="41"/>
      <c r="E354" s="41"/>
      <c r="F354" s="41"/>
      <c r="G354" s="42"/>
      <c r="H354" s="9">
        <f>IF(A511&lt;&gt;"",COUNTIF($E$64:$E$337,"&lt;"&amp;E511)+1,"")</f>
      </c>
      <c r="I354" s="7">
        <f t="shared" si="3"/>
      </c>
    </row>
    <row r="355" spans="1:9" ht="15">
      <c r="A355" s="22"/>
      <c r="B355" s="22"/>
      <c r="C355" s="22"/>
      <c r="D355" s="41"/>
      <c r="E355" s="41"/>
      <c r="F355" s="41"/>
      <c r="G355" s="42"/>
      <c r="H355" s="9">
        <f>IF(A513&lt;&gt;"",COUNTIF($E$64:$E$337,"&lt;"&amp;E513)+1,"")</f>
      </c>
      <c r="I355" s="7">
        <f t="shared" si="3"/>
      </c>
    </row>
    <row r="356" spans="1:9" ht="15">
      <c r="A356" s="22"/>
      <c r="B356" s="22"/>
      <c r="C356" s="22"/>
      <c r="D356" s="41"/>
      <c r="E356" s="41"/>
      <c r="F356" s="41"/>
      <c r="G356" s="42"/>
      <c r="H356" s="9">
        <f>IF(A514&lt;&gt;"",COUNTIF($E$64:$E$337,"&lt;"&amp;E514)+1,"")</f>
      </c>
      <c r="I356" s="7">
        <f t="shared" si="3"/>
      </c>
    </row>
    <row r="357" spans="1:9" ht="15">
      <c r="A357" s="22"/>
      <c r="B357" s="22"/>
      <c r="C357" s="22"/>
      <c r="D357" s="41"/>
      <c r="E357" s="41"/>
      <c r="F357" s="41"/>
      <c r="G357" s="42"/>
      <c r="H357" s="9">
        <f>IF(A516&lt;&gt;"",COUNTIF($E$64:$E$337,"&lt;"&amp;E516)+1,"")</f>
      </c>
      <c r="I357" s="7">
        <f t="shared" si="3"/>
      </c>
    </row>
    <row r="358" spans="1:9" ht="15">
      <c r="A358" s="22"/>
      <c r="B358" s="40"/>
      <c r="C358" s="40"/>
      <c r="D358" s="41"/>
      <c r="E358" s="41"/>
      <c r="F358" s="41"/>
      <c r="G358" s="42"/>
      <c r="H358" s="9">
        <f>IF(A518&lt;&gt;"",COUNTIF($E$64:$E$337,"&lt;"&amp;E518)+1,"")</f>
      </c>
      <c r="I358" s="7">
        <f t="shared" si="3"/>
      </c>
    </row>
    <row r="359" spans="1:9" ht="15">
      <c r="A359" s="22"/>
      <c r="B359" s="22"/>
      <c r="C359" s="40"/>
      <c r="D359" s="41"/>
      <c r="E359" s="41"/>
      <c r="F359" s="41"/>
      <c r="G359" s="42"/>
      <c r="H359" s="9">
        <f>IF(A519&lt;&gt;"",COUNTIF($E$64:$E$337,"&lt;"&amp;E519)+1,"")</f>
      </c>
      <c r="I359" s="7">
        <f t="shared" si="3"/>
      </c>
    </row>
    <row r="360" spans="1:9" ht="15">
      <c r="A360" s="22"/>
      <c r="B360" s="22"/>
      <c r="C360" s="22"/>
      <c r="D360" s="41"/>
      <c r="E360" s="41"/>
      <c r="F360" s="41"/>
      <c r="G360" s="42"/>
      <c r="H360" s="9">
        <f>IF(A521&lt;&gt;"",COUNTIF($E$64:$E$337,"&lt;"&amp;E521)+1,"")</f>
      </c>
      <c r="I360" s="7">
        <f t="shared" si="3"/>
      </c>
    </row>
    <row r="361" spans="1:9" ht="15">
      <c r="A361" s="22"/>
      <c r="B361" s="40"/>
      <c r="C361" s="40"/>
      <c r="D361" s="41"/>
      <c r="E361" s="41"/>
      <c r="F361" s="41"/>
      <c r="G361" s="42"/>
      <c r="H361" s="9">
        <f>IF(A523&lt;&gt;"",COUNTIF($E$64:$E$337,"&lt;"&amp;E523)+1,"")</f>
      </c>
      <c r="I361" s="7">
        <f t="shared" si="3"/>
      </c>
    </row>
    <row r="362" spans="1:9" ht="15">
      <c r="A362" s="22"/>
      <c r="B362" s="22"/>
      <c r="C362" s="22"/>
      <c r="D362" s="41"/>
      <c r="E362" s="41"/>
      <c r="F362" s="41"/>
      <c r="G362" s="42"/>
      <c r="H362" s="9">
        <f>IF(A524&lt;&gt;"",COUNTIF($E$64:$E$337,"&lt;"&amp;E524)+1,"")</f>
      </c>
      <c r="I362" s="7">
        <f t="shared" si="3"/>
      </c>
    </row>
    <row r="363" spans="1:9" ht="15">
      <c r="A363" s="22"/>
      <c r="B363" s="40"/>
      <c r="C363" s="40"/>
      <c r="D363" s="41"/>
      <c r="E363" s="41"/>
      <c r="F363" s="41"/>
      <c r="G363" s="42"/>
      <c r="H363" s="9">
        <f>IF(A526&lt;&gt;"",COUNTIF($E$64:$E$337,"&lt;"&amp;E526)+1,"")</f>
      </c>
      <c r="I363" s="7">
        <f t="shared" si="3"/>
      </c>
    </row>
    <row r="364" spans="1:9" ht="15">
      <c r="A364" s="22"/>
      <c r="B364" s="22"/>
      <c r="C364" s="22"/>
      <c r="D364" s="41"/>
      <c r="E364" s="41"/>
      <c r="F364" s="41"/>
      <c r="G364" s="42"/>
      <c r="H364" s="9">
        <f>IF(A527&lt;&gt;"",COUNTIF($E$64:$E$337,"&lt;"&amp;E527)+1,"")</f>
      </c>
      <c r="I364" s="7">
        <f t="shared" si="3"/>
      </c>
    </row>
    <row r="365" spans="1:9" ht="15">
      <c r="A365" s="22"/>
      <c r="B365" s="22"/>
      <c r="C365" s="22"/>
      <c r="D365" s="41"/>
      <c r="E365" s="41"/>
      <c r="F365" s="41"/>
      <c r="G365" s="42"/>
      <c r="H365" s="9">
        <f>IF(A529&lt;&gt;"",COUNTIF($E$64:$E$337,"&lt;"&amp;E529)+1,"")</f>
      </c>
      <c r="I365" s="7">
        <f t="shared" si="3"/>
      </c>
    </row>
    <row r="366" spans="1:9" ht="15">
      <c r="A366" s="22"/>
      <c r="B366" s="40"/>
      <c r="C366" s="40"/>
      <c r="D366" s="41"/>
      <c r="E366" s="41"/>
      <c r="F366" s="41"/>
      <c r="G366" s="42"/>
      <c r="H366" s="9">
        <f>IF(A530&lt;&gt;"",COUNTIF($E$64:$E$337,"&lt;"&amp;E530)+1,"")</f>
      </c>
      <c r="I366" s="7">
        <f t="shared" si="3"/>
      </c>
    </row>
    <row r="367" spans="1:9" ht="15">
      <c r="A367" s="22"/>
      <c r="B367" s="40"/>
      <c r="C367" s="40"/>
      <c r="D367" s="41"/>
      <c r="E367" s="41"/>
      <c r="F367" s="41"/>
      <c r="G367" s="42"/>
      <c r="H367" s="9">
        <f>IF(A531&lt;&gt;"",COUNTIF($E$64:$E$337,"&lt;"&amp;E531)+1,"")</f>
      </c>
      <c r="I367" s="7">
        <f t="shared" si="3"/>
      </c>
    </row>
    <row r="368" spans="1:9" ht="15">
      <c r="A368" s="22"/>
      <c r="B368" s="40"/>
      <c r="C368" s="40"/>
      <c r="D368" s="41"/>
      <c r="E368" s="41"/>
      <c r="F368" s="41"/>
      <c r="G368" s="42"/>
      <c r="H368" s="9">
        <f>IF(A532&lt;&gt;"",COUNTIF($E$64:$E$337,"&lt;"&amp;E532)+1,"")</f>
      </c>
      <c r="I368" s="7">
        <f t="shared" si="3"/>
      </c>
    </row>
    <row r="369" spans="1:9" ht="15">
      <c r="A369" s="22"/>
      <c r="B369" s="22"/>
      <c r="C369" s="22"/>
      <c r="D369" s="41"/>
      <c r="E369" s="41"/>
      <c r="F369" s="41"/>
      <c r="G369" s="42"/>
      <c r="H369" s="9">
        <f>IF(A533&lt;&gt;"",COUNTIF($E$64:$E$337,"&lt;"&amp;E533)+1,"")</f>
      </c>
      <c r="I369" s="7">
        <f aca="true" t="shared" si="4" ref="I369:I394">IF(A369&lt;&gt;"",CONCATENATE(B369," - ",A369," (",D369,")"),"")</f>
      </c>
    </row>
    <row r="370" spans="1:9" ht="15">
      <c r="A370" s="22"/>
      <c r="B370" s="22"/>
      <c r="C370" s="22"/>
      <c r="D370" s="41"/>
      <c r="E370" s="41"/>
      <c r="F370" s="41"/>
      <c r="G370" s="42"/>
      <c r="H370" s="9">
        <f>IF(A535&lt;&gt;"",COUNTIF($E$64:$E$337,"&lt;"&amp;E535)+1,"")</f>
      </c>
      <c r="I370" s="7">
        <f t="shared" si="4"/>
      </c>
    </row>
    <row r="371" spans="1:9" ht="15">
      <c r="A371" s="22"/>
      <c r="B371" s="40"/>
      <c r="C371" s="40"/>
      <c r="D371" s="41"/>
      <c r="E371" s="41"/>
      <c r="F371" s="41"/>
      <c r="G371" s="42"/>
      <c r="H371" s="9">
        <f>IF(A536&lt;&gt;"",COUNTIF($E$64:$E$337,"&lt;"&amp;E536)+1,"")</f>
      </c>
      <c r="I371" s="7">
        <f t="shared" si="4"/>
      </c>
    </row>
    <row r="372" spans="1:9" ht="15">
      <c r="A372" s="22"/>
      <c r="B372" s="40"/>
      <c r="C372" s="40"/>
      <c r="D372" s="41"/>
      <c r="E372" s="41"/>
      <c r="F372" s="41"/>
      <c r="G372" s="42"/>
      <c r="H372" s="9">
        <f>IF(A537&lt;&gt;"",COUNTIF($E$64:$E$337,"&lt;"&amp;E537)+1,"")</f>
      </c>
      <c r="I372" s="7">
        <f t="shared" si="4"/>
      </c>
    </row>
    <row r="373" spans="1:9" ht="15">
      <c r="A373" s="22"/>
      <c r="B373" s="40"/>
      <c r="C373" s="40"/>
      <c r="D373" s="41"/>
      <c r="E373" s="41"/>
      <c r="F373" s="41"/>
      <c r="G373" s="42"/>
      <c r="H373" s="9">
        <f>IF(A538&lt;&gt;"",COUNTIF($E$64:$E$337,"&lt;"&amp;E538)+1,"")</f>
      </c>
      <c r="I373" s="7">
        <f t="shared" si="4"/>
      </c>
    </row>
    <row r="374" spans="1:9" ht="15">
      <c r="A374" s="22"/>
      <c r="B374" s="40"/>
      <c r="C374" s="40"/>
      <c r="D374" s="41"/>
      <c r="E374" s="41"/>
      <c r="F374" s="41"/>
      <c r="G374" s="42"/>
      <c r="H374" s="9">
        <f>IF(A539&lt;&gt;"",COUNTIF($E$64:$E$337,"&lt;"&amp;E539)+1,"")</f>
      </c>
      <c r="I374" s="7">
        <f t="shared" si="4"/>
      </c>
    </row>
    <row r="375" spans="1:9" ht="15">
      <c r="A375" s="22"/>
      <c r="B375" s="22"/>
      <c r="C375" s="22"/>
      <c r="D375" s="41"/>
      <c r="E375" s="41"/>
      <c r="F375" s="41"/>
      <c r="G375" s="42"/>
      <c r="H375" s="9">
        <f>IF(A540&lt;&gt;"",COUNTIF($E$64:$E$337,"&lt;"&amp;E540)+1,"")</f>
      </c>
      <c r="I375" s="7">
        <f t="shared" si="4"/>
      </c>
    </row>
    <row r="376" spans="1:9" ht="15">
      <c r="A376" s="22"/>
      <c r="B376" s="22"/>
      <c r="C376" s="22"/>
      <c r="D376" s="41"/>
      <c r="E376" s="41"/>
      <c r="F376" s="41"/>
      <c r="G376" s="42"/>
      <c r="H376" s="9">
        <f>IF(A541&lt;&gt;"",COUNTIF($E$64:$E$337,"&lt;"&amp;E541)+1,"")</f>
      </c>
      <c r="I376" s="7">
        <f t="shared" si="4"/>
      </c>
    </row>
    <row r="377" spans="1:9" ht="15">
      <c r="A377" s="22"/>
      <c r="B377" s="22"/>
      <c r="C377" s="22"/>
      <c r="D377" s="41"/>
      <c r="E377" s="41"/>
      <c r="F377" s="41"/>
      <c r="G377" s="42"/>
      <c r="H377" s="9">
        <f>IF(A542&lt;&gt;"",COUNTIF($E$64:$E$337,"&lt;"&amp;E542)+1,"")</f>
      </c>
      <c r="I377" s="7">
        <f t="shared" si="4"/>
      </c>
    </row>
    <row r="378" spans="1:9" ht="15">
      <c r="A378" s="22"/>
      <c r="B378" s="40"/>
      <c r="C378" s="40"/>
      <c r="D378" s="41"/>
      <c r="E378" s="41"/>
      <c r="F378" s="41"/>
      <c r="G378" s="42"/>
      <c r="H378" s="9">
        <f>IF(A544&lt;&gt;"",COUNTIF($E$64:$E$337,"&lt;"&amp;E544)+1,"")</f>
      </c>
      <c r="I378" s="7">
        <f t="shared" si="4"/>
      </c>
    </row>
    <row r="379" spans="1:9" ht="15">
      <c r="A379" s="22"/>
      <c r="B379" s="40"/>
      <c r="C379" s="40"/>
      <c r="D379" s="41"/>
      <c r="E379" s="41"/>
      <c r="F379" s="41"/>
      <c r="G379" s="42"/>
      <c r="H379" s="9">
        <f>IF(A545&lt;&gt;"",COUNTIF($E$64:$E$337,"&lt;"&amp;E545)+1,"")</f>
      </c>
      <c r="I379" s="7">
        <f t="shared" si="4"/>
      </c>
    </row>
    <row r="380" spans="1:9" ht="15">
      <c r="A380" s="22"/>
      <c r="B380" s="22"/>
      <c r="C380" s="40"/>
      <c r="D380" s="41"/>
      <c r="E380" s="41"/>
      <c r="F380" s="41"/>
      <c r="G380" s="42"/>
      <c r="H380" s="9">
        <f>IF(A546&lt;&gt;"",COUNTIF($E$64:$E$337,"&lt;"&amp;E546)+1,"")</f>
      </c>
      <c r="I380" s="7">
        <f t="shared" si="4"/>
      </c>
    </row>
    <row r="381" spans="1:9" ht="15">
      <c r="A381" s="22"/>
      <c r="B381" s="40"/>
      <c r="C381" s="40"/>
      <c r="D381" s="41"/>
      <c r="E381" s="41"/>
      <c r="F381" s="41"/>
      <c r="G381" s="42"/>
      <c r="H381" s="9">
        <f>IF(A547&lt;&gt;"",COUNTIF($E$64:$E$337,"&lt;"&amp;E547)+1,"")</f>
      </c>
      <c r="I381" s="7">
        <f t="shared" si="4"/>
      </c>
    </row>
    <row r="382" spans="1:9" ht="15">
      <c r="A382" s="22"/>
      <c r="B382" s="22"/>
      <c r="C382" s="22"/>
      <c r="D382" s="41"/>
      <c r="E382" s="41"/>
      <c r="F382" s="41"/>
      <c r="G382" s="42"/>
      <c r="H382" s="9">
        <f>IF(A548&lt;&gt;"",COUNTIF($E$64:$E$337,"&lt;"&amp;E548)+1,"")</f>
      </c>
      <c r="I382" s="7">
        <f t="shared" si="4"/>
      </c>
    </row>
    <row r="383" spans="1:9" ht="15">
      <c r="A383" s="22"/>
      <c r="B383" s="22"/>
      <c r="C383" s="22"/>
      <c r="D383" s="41"/>
      <c r="E383" s="41"/>
      <c r="F383" s="41"/>
      <c r="G383" s="42"/>
      <c r="H383" s="9">
        <f>IF(A549&lt;&gt;"",COUNTIF($E$64:$E$337,"&lt;"&amp;E549)+1,"")</f>
      </c>
      <c r="I383" s="7">
        <f t="shared" si="4"/>
      </c>
    </row>
    <row r="384" spans="1:9" ht="15">
      <c r="A384" s="22"/>
      <c r="B384" s="40"/>
      <c r="C384" s="40"/>
      <c r="D384" s="41"/>
      <c r="E384" s="41"/>
      <c r="F384" s="41"/>
      <c r="G384" s="42"/>
      <c r="H384" s="9">
        <f>IF(A550&lt;&gt;"",COUNTIF($E$64:$E$337,"&lt;"&amp;E550)+1,"")</f>
      </c>
      <c r="I384" s="7">
        <f t="shared" si="4"/>
      </c>
    </row>
    <row r="385" spans="1:9" ht="15">
      <c r="A385" s="22"/>
      <c r="B385" s="22"/>
      <c r="C385" s="22"/>
      <c r="D385" s="41"/>
      <c r="E385" s="41"/>
      <c r="F385" s="41"/>
      <c r="G385" s="42"/>
      <c r="H385" s="9">
        <f>IF(A551&lt;&gt;"",COUNTIF($E$64:$E$337,"&lt;"&amp;E551)+1,"")</f>
      </c>
      <c r="I385" s="7">
        <f t="shared" si="4"/>
      </c>
    </row>
    <row r="386" spans="1:9" ht="15">
      <c r="A386" s="22"/>
      <c r="B386" s="22"/>
      <c r="C386" s="22"/>
      <c r="D386" s="41"/>
      <c r="E386" s="41"/>
      <c r="F386" s="41"/>
      <c r="G386" s="42"/>
      <c r="H386" s="9">
        <f>IF(A552&lt;&gt;"",COUNTIF($E$64:$E$337,"&lt;"&amp;E552)+1,"")</f>
      </c>
      <c r="I386" s="7">
        <f t="shared" si="4"/>
      </c>
    </row>
    <row r="387" spans="1:9" ht="15">
      <c r="A387" s="22"/>
      <c r="B387" s="22"/>
      <c r="C387" s="40"/>
      <c r="D387" s="41"/>
      <c r="E387" s="41"/>
      <c r="F387" s="41"/>
      <c r="G387" s="42"/>
      <c r="H387" s="9">
        <f>IF(A554&lt;&gt;"",COUNTIF($E$64:$E$337,"&lt;"&amp;E554)+1,"")</f>
      </c>
      <c r="I387" s="7">
        <f t="shared" si="4"/>
      </c>
    </row>
    <row r="388" spans="1:9" ht="15">
      <c r="A388" s="22"/>
      <c r="B388" s="22"/>
      <c r="C388" s="22"/>
      <c r="D388" s="41"/>
      <c r="E388" s="41"/>
      <c r="F388" s="41"/>
      <c r="G388" s="42"/>
      <c r="H388" s="9">
        <f>IF(A556&lt;&gt;"",COUNTIF($E$64:$E$337,"&lt;"&amp;E556)+1,"")</f>
      </c>
      <c r="I388" s="7">
        <f t="shared" si="4"/>
      </c>
    </row>
    <row r="389" spans="1:9" ht="15">
      <c r="A389" s="22"/>
      <c r="B389" s="22"/>
      <c r="C389" s="22"/>
      <c r="D389" s="41"/>
      <c r="E389" s="41"/>
      <c r="F389" s="41"/>
      <c r="G389" s="42"/>
      <c r="H389" s="9">
        <f>IF(A557&lt;&gt;"",COUNTIF($E$64:$E$337,"&lt;"&amp;E557)+1,"")</f>
      </c>
      <c r="I389" s="7">
        <f t="shared" si="4"/>
      </c>
    </row>
    <row r="390" spans="1:9" ht="15">
      <c r="A390" s="22"/>
      <c r="B390" s="40"/>
      <c r="C390" s="40"/>
      <c r="D390" s="41"/>
      <c r="E390" s="41"/>
      <c r="F390" s="41"/>
      <c r="G390" s="42"/>
      <c r="H390" s="9">
        <f>IF(A560&lt;&gt;"",COUNTIF($E$64:$E$337,"&lt;"&amp;E560)+1,"")</f>
      </c>
      <c r="I390" s="7">
        <f t="shared" si="4"/>
      </c>
    </row>
    <row r="391" spans="1:9" ht="15">
      <c r="A391" s="22"/>
      <c r="B391" s="40"/>
      <c r="C391" s="40"/>
      <c r="D391" s="41"/>
      <c r="E391" s="41"/>
      <c r="F391" s="41"/>
      <c r="G391" s="42"/>
      <c r="H391" s="9">
        <f>IF(A561&lt;&gt;"",COUNTIF($E$64:$E$337,"&lt;"&amp;E561)+1,"")</f>
      </c>
      <c r="I391" s="7">
        <f t="shared" si="4"/>
      </c>
    </row>
    <row r="392" spans="1:9" ht="15">
      <c r="A392" s="22"/>
      <c r="B392" s="22"/>
      <c r="C392" s="22"/>
      <c r="D392" s="41"/>
      <c r="E392" s="41"/>
      <c r="F392" s="41"/>
      <c r="G392" s="42"/>
      <c r="H392" s="9">
        <f>IF(A562&lt;&gt;"",COUNTIF($E$64:$E$337,"&lt;"&amp;E562)+1,"")</f>
      </c>
      <c r="I392" s="7">
        <f t="shared" si="4"/>
      </c>
    </row>
    <row r="393" spans="1:9" ht="15">
      <c r="A393" s="22"/>
      <c r="B393" s="22"/>
      <c r="C393" s="22"/>
      <c r="D393" s="41"/>
      <c r="E393" s="41"/>
      <c r="F393" s="41"/>
      <c r="G393" s="42"/>
      <c r="H393" s="9">
        <f>IF(A563&lt;&gt;"",COUNTIF($E$64:$E$337,"&lt;"&amp;E563)+1,"")</f>
      </c>
      <c r="I393" s="7">
        <f t="shared" si="4"/>
      </c>
    </row>
    <row r="394" spans="1:9" ht="15">
      <c r="A394" s="22"/>
      <c r="B394" s="22"/>
      <c r="C394" s="22"/>
      <c r="D394" s="41"/>
      <c r="E394" s="41"/>
      <c r="F394" s="41"/>
      <c r="G394" s="42"/>
      <c r="H394" s="9">
        <f>IF(A564&lt;&gt;"",COUNTIF($E$64:$E$337,"&lt;"&amp;E564)+1,"")</f>
      </c>
      <c r="I394" s="7">
        <f t="shared" si="4"/>
      </c>
    </row>
    <row r="395" spans="1:9" ht="15">
      <c r="A395" s="22"/>
      <c r="B395" s="22"/>
      <c r="C395" s="22"/>
      <c r="D395" s="41"/>
      <c r="E395" s="41"/>
      <c r="F395" s="41"/>
      <c r="G395" s="42"/>
      <c r="H395" s="9">
        <f>IF(A565&lt;&gt;"",COUNTIF($E$64:$E$337,"&lt;"&amp;E565)+1,"")</f>
      </c>
      <c r="I395" s="7">
        <f aca="true" t="shared" si="5" ref="I395:I419">IF(A395&lt;&gt;"",CONCATENATE(B395," - ",A395," (",D395,")"),"")</f>
      </c>
    </row>
    <row r="396" spans="1:9" ht="15">
      <c r="A396" s="22"/>
      <c r="B396" s="40"/>
      <c r="C396" s="40"/>
      <c r="D396" s="41"/>
      <c r="E396" s="41"/>
      <c r="F396" s="41"/>
      <c r="G396" s="42"/>
      <c r="H396" s="9">
        <f>IF(A566&lt;&gt;"",COUNTIF($E$64:$E$337,"&lt;"&amp;E566)+1,"")</f>
      </c>
      <c r="I396" s="7">
        <f t="shared" si="5"/>
      </c>
    </row>
    <row r="397" spans="1:9" ht="15">
      <c r="A397" s="22"/>
      <c r="B397" s="40"/>
      <c r="C397" s="40"/>
      <c r="D397" s="41"/>
      <c r="E397" s="41"/>
      <c r="F397" s="41"/>
      <c r="G397" s="42"/>
      <c r="H397" s="9">
        <f>IF(A567&lt;&gt;"",COUNTIF($E$64:$E$337,"&lt;"&amp;E567)+1,"")</f>
      </c>
      <c r="I397" s="7">
        <f t="shared" si="5"/>
      </c>
    </row>
    <row r="398" spans="1:9" ht="15">
      <c r="A398" s="22"/>
      <c r="B398" s="40"/>
      <c r="C398" s="40"/>
      <c r="D398" s="41"/>
      <c r="E398" s="41"/>
      <c r="F398" s="41"/>
      <c r="G398" s="42"/>
      <c r="H398" s="9">
        <f>IF(A568&lt;&gt;"",COUNTIF($E$64:$E$337,"&lt;"&amp;E568)+1,"")</f>
      </c>
      <c r="I398" s="7">
        <f t="shared" si="5"/>
      </c>
    </row>
    <row r="399" spans="1:9" ht="15">
      <c r="A399" s="22"/>
      <c r="B399" s="22"/>
      <c r="C399" s="22"/>
      <c r="D399" s="41"/>
      <c r="E399" s="41"/>
      <c r="F399" s="41"/>
      <c r="G399" s="42"/>
      <c r="H399" s="9">
        <f>IF(A569&lt;&gt;"",COUNTIF($E$64:$E$337,"&lt;"&amp;E569)+1,"")</f>
      </c>
      <c r="I399" s="7">
        <f t="shared" si="5"/>
      </c>
    </row>
    <row r="400" spans="1:9" ht="15">
      <c r="A400" s="22"/>
      <c r="B400" s="40"/>
      <c r="C400" s="40"/>
      <c r="D400" s="41"/>
      <c r="E400" s="41"/>
      <c r="F400" s="41"/>
      <c r="G400" s="42"/>
      <c r="H400" s="9">
        <f>IF(A570&lt;&gt;"",COUNTIF($E$64:$E$337,"&lt;"&amp;E570)+1,"")</f>
      </c>
      <c r="I400" s="7">
        <f t="shared" si="5"/>
      </c>
    </row>
    <row r="401" spans="1:9" ht="15">
      <c r="A401" s="22"/>
      <c r="B401" s="22"/>
      <c r="C401" s="22"/>
      <c r="D401" s="41"/>
      <c r="E401" s="41"/>
      <c r="F401" s="41"/>
      <c r="G401" s="42"/>
      <c r="H401" s="9">
        <f>IF(A401&lt;&gt;"",COUNTIF($E$64:$E$337,"&lt;"&amp;E401)+1,"")</f>
      </c>
      <c r="I401" s="7">
        <f t="shared" si="5"/>
      </c>
    </row>
    <row r="402" spans="1:9" ht="15">
      <c r="A402" s="22"/>
      <c r="B402" s="22"/>
      <c r="C402" s="22"/>
      <c r="D402" s="43"/>
      <c r="E402" s="41"/>
      <c r="F402" s="41"/>
      <c r="G402" s="42"/>
      <c r="H402" s="9">
        <f>IF(A402&lt;&gt;"",COUNTIF($E$64:$E$337,"&lt;"&amp;E402)+1,"")</f>
      </c>
      <c r="I402" s="7">
        <f t="shared" si="5"/>
      </c>
    </row>
    <row r="403" spans="1:9" ht="15">
      <c r="A403" s="22"/>
      <c r="B403" s="22"/>
      <c r="C403" s="22"/>
      <c r="D403" s="41"/>
      <c r="E403" s="41"/>
      <c r="F403" s="41"/>
      <c r="G403" s="42"/>
      <c r="H403" s="9">
        <f>IF(A403&lt;&gt;"",COUNTIF($E$64:$E$337,"&lt;"&amp;E403)+1,"")</f>
      </c>
      <c r="I403" s="7">
        <f t="shared" si="5"/>
      </c>
    </row>
    <row r="404" spans="1:9" ht="15">
      <c r="A404" s="22"/>
      <c r="B404" s="22"/>
      <c r="C404" s="22"/>
      <c r="D404" s="41"/>
      <c r="E404" s="41"/>
      <c r="F404" s="41"/>
      <c r="G404" s="42"/>
      <c r="H404" s="9">
        <f>IF(A404&lt;&gt;"",COUNTIF($E$64:$E$337,"&lt;"&amp;E404)+1,"")</f>
      </c>
      <c r="I404" s="7">
        <f t="shared" si="5"/>
      </c>
    </row>
    <row r="405" spans="1:9" ht="15">
      <c r="A405" s="22"/>
      <c r="B405" s="40"/>
      <c r="C405" s="40"/>
      <c r="D405" s="41"/>
      <c r="E405" s="41"/>
      <c r="F405" s="41"/>
      <c r="G405" s="42"/>
      <c r="H405" s="9">
        <f>IF(A405&lt;&gt;"",COUNTIF($E$64:$E$337,"&lt;"&amp;E405)+1,"")</f>
      </c>
      <c r="I405" s="7">
        <f t="shared" si="5"/>
      </c>
    </row>
    <row r="406" spans="1:9" ht="15">
      <c r="A406" s="22"/>
      <c r="B406" s="40"/>
      <c r="C406" s="40"/>
      <c r="D406" s="41"/>
      <c r="E406" s="41"/>
      <c r="F406" s="41"/>
      <c r="G406" s="42"/>
      <c r="H406" s="9">
        <f>IF(A406&lt;&gt;"",COUNTIF($E$64:$E$337,"&lt;"&amp;E406)+1,"")</f>
      </c>
      <c r="I406" s="7">
        <f t="shared" si="5"/>
      </c>
    </row>
    <row r="407" spans="1:9" ht="15">
      <c r="A407" s="22"/>
      <c r="B407" s="22"/>
      <c r="C407" s="22"/>
      <c r="D407" s="41"/>
      <c r="E407" s="41"/>
      <c r="F407" s="41"/>
      <c r="G407" s="42"/>
      <c r="H407" s="9">
        <f>IF(A407&lt;&gt;"",COUNTIF($E$64:$E$337,"&lt;"&amp;E407)+1,"")</f>
      </c>
      <c r="I407" s="7">
        <f t="shared" si="5"/>
      </c>
    </row>
    <row r="408" spans="1:9" ht="15">
      <c r="A408" s="22"/>
      <c r="B408" s="22"/>
      <c r="C408" s="22"/>
      <c r="D408" s="41"/>
      <c r="E408" s="41"/>
      <c r="F408" s="41"/>
      <c r="G408" s="42"/>
      <c r="H408" s="9">
        <f>IF(A408&lt;&gt;"",COUNTIF($E$64:$E$337,"&lt;"&amp;E408)+1,"")</f>
      </c>
      <c r="I408" s="7">
        <f t="shared" si="5"/>
      </c>
    </row>
    <row r="409" spans="1:9" ht="15">
      <c r="A409" s="22"/>
      <c r="B409" s="40"/>
      <c r="C409" s="40"/>
      <c r="D409" s="41"/>
      <c r="E409" s="41"/>
      <c r="F409" s="41"/>
      <c r="G409" s="42"/>
      <c r="H409" s="9">
        <f>IF(A409&lt;&gt;"",COUNTIF($E$64:$E$337,"&lt;"&amp;E409)+1,"")</f>
      </c>
      <c r="I409" s="7">
        <f t="shared" si="5"/>
      </c>
    </row>
    <row r="410" spans="1:9" ht="15">
      <c r="A410" s="22"/>
      <c r="B410" s="40"/>
      <c r="C410" s="22"/>
      <c r="D410" s="41"/>
      <c r="E410" s="41"/>
      <c r="F410" s="41"/>
      <c r="G410" s="42"/>
      <c r="H410" s="9">
        <f>IF(A410&lt;&gt;"",COUNTIF($E$64:$E$337,"&lt;"&amp;E410)+1,"")</f>
      </c>
      <c r="I410" s="7">
        <f t="shared" si="5"/>
      </c>
    </row>
    <row r="411" spans="1:9" ht="15">
      <c r="A411" s="22"/>
      <c r="B411" s="22"/>
      <c r="C411" s="22"/>
      <c r="D411" s="41"/>
      <c r="E411" s="41"/>
      <c r="F411" s="41"/>
      <c r="G411" s="42"/>
      <c r="H411" s="9">
        <f>IF(A411&lt;&gt;"",COUNTIF($E$64:$E$337,"&lt;"&amp;E411)+1,"")</f>
      </c>
      <c r="I411" s="7">
        <f t="shared" si="5"/>
      </c>
    </row>
    <row r="412" spans="1:9" ht="15">
      <c r="A412" s="22"/>
      <c r="B412" s="22"/>
      <c r="C412" s="22"/>
      <c r="D412" s="41"/>
      <c r="E412" s="41"/>
      <c r="F412" s="41"/>
      <c r="G412" s="42"/>
      <c r="H412" s="9">
        <f>IF(A412&lt;&gt;"",COUNTIF($E$64:$E$337,"&lt;"&amp;E412)+1,"")</f>
      </c>
      <c r="I412" s="7">
        <f t="shared" si="5"/>
      </c>
    </row>
    <row r="413" spans="1:9" ht="15">
      <c r="A413" s="22"/>
      <c r="B413" s="22"/>
      <c r="C413" s="22"/>
      <c r="D413" s="41"/>
      <c r="E413" s="41"/>
      <c r="F413" s="41"/>
      <c r="G413" s="42"/>
      <c r="H413" s="9">
        <f>IF(A413&lt;&gt;"",COUNTIF($E$64:$E$337,"&lt;"&amp;E413)+1,"")</f>
      </c>
      <c r="I413" s="7">
        <f t="shared" si="5"/>
      </c>
    </row>
    <row r="414" spans="1:9" ht="15">
      <c r="A414" s="22"/>
      <c r="B414" s="22"/>
      <c r="C414" s="22"/>
      <c r="D414" s="41"/>
      <c r="E414" s="41"/>
      <c r="F414" s="41"/>
      <c r="G414" s="42"/>
      <c r="H414" s="9">
        <f>IF(A414&lt;&gt;"",COUNTIF($E$64:$E$337,"&lt;"&amp;E414)+1,"")</f>
      </c>
      <c r="I414" s="7">
        <f t="shared" si="5"/>
      </c>
    </row>
    <row r="415" spans="1:9" ht="15">
      <c r="A415" s="22"/>
      <c r="B415" s="22"/>
      <c r="C415" s="22"/>
      <c r="D415" s="41"/>
      <c r="E415" s="41"/>
      <c r="F415" s="41"/>
      <c r="G415" s="42"/>
      <c r="H415" s="9">
        <f>IF(A415&lt;&gt;"",COUNTIF($E$64:$E$337,"&lt;"&amp;E415)+1,"")</f>
      </c>
      <c r="I415" s="7">
        <f t="shared" si="5"/>
      </c>
    </row>
    <row r="416" spans="1:9" ht="15">
      <c r="A416" s="22"/>
      <c r="B416" s="22"/>
      <c r="C416" s="22"/>
      <c r="D416" s="41"/>
      <c r="E416" s="41"/>
      <c r="F416" s="41"/>
      <c r="G416" s="42"/>
      <c r="H416" s="9">
        <f>IF(A416&lt;&gt;"",COUNTIF($E$64:$E$337,"&lt;"&amp;E416)+1,"")</f>
      </c>
      <c r="I416" s="7">
        <f t="shared" si="5"/>
      </c>
    </row>
    <row r="417" spans="1:9" ht="15">
      <c r="A417" s="22"/>
      <c r="B417" s="22"/>
      <c r="C417" s="22"/>
      <c r="D417" s="41"/>
      <c r="E417" s="41"/>
      <c r="F417" s="41"/>
      <c r="G417" s="42"/>
      <c r="H417" s="9">
        <f>IF(A417&lt;&gt;"",COUNTIF($E$64:$E$337,"&lt;"&amp;E417)+1,"")</f>
      </c>
      <c r="I417" s="7">
        <f t="shared" si="5"/>
      </c>
    </row>
    <row r="418" spans="1:9" ht="15">
      <c r="A418" s="22"/>
      <c r="B418" s="40"/>
      <c r="C418" s="40"/>
      <c r="D418" s="41"/>
      <c r="E418" s="41"/>
      <c r="F418" s="41"/>
      <c r="G418" s="42"/>
      <c r="H418" s="9">
        <f>IF(A418&lt;&gt;"",COUNTIF($E$64:$E$337,"&lt;"&amp;E418)+1,"")</f>
      </c>
      <c r="I418" s="7">
        <f t="shared" si="5"/>
      </c>
    </row>
    <row r="419" spans="1:9" ht="15">
      <c r="A419" s="22"/>
      <c r="B419" s="40"/>
      <c r="C419" s="40"/>
      <c r="D419" s="41"/>
      <c r="E419" s="41"/>
      <c r="F419" s="41"/>
      <c r="G419" s="42"/>
      <c r="H419" s="9">
        <f>IF(A419&lt;&gt;"",COUNTIF($E$64:$E$337,"&lt;"&amp;E419)+1,"")</f>
      </c>
      <c r="I419" s="7">
        <f t="shared" si="5"/>
      </c>
    </row>
    <row r="420" spans="1:8" ht="15">
      <c r="A420" s="22"/>
      <c r="B420" s="22"/>
      <c r="C420" s="22"/>
      <c r="D420" s="41"/>
      <c r="E420" s="41"/>
      <c r="F420" s="41"/>
      <c r="G420" s="42"/>
      <c r="H420" s="9"/>
    </row>
    <row r="421" spans="1:8" ht="15">
      <c r="A421" s="22"/>
      <c r="B421" s="22"/>
      <c r="C421" s="22"/>
      <c r="D421" s="41"/>
      <c r="E421" s="41"/>
      <c r="F421" s="41"/>
      <c r="G421" s="42"/>
      <c r="H421" s="9"/>
    </row>
    <row r="422" spans="1:8" ht="15">
      <c r="A422" s="22"/>
      <c r="B422" s="22"/>
      <c r="C422" s="22"/>
      <c r="D422" s="41"/>
      <c r="E422" s="41"/>
      <c r="F422" s="41"/>
      <c r="G422" s="42"/>
      <c r="H422" s="9"/>
    </row>
    <row r="423" spans="7:8" ht="15">
      <c r="G423" s="10"/>
      <c r="H423" s="9"/>
    </row>
    <row r="424" spans="7:8" ht="15">
      <c r="G424" s="10"/>
      <c r="H424" s="9"/>
    </row>
    <row r="425" spans="7:8" ht="15">
      <c r="G425" s="10"/>
      <c r="H425" s="9"/>
    </row>
    <row r="426" spans="7:8" ht="15">
      <c r="G426" s="10"/>
      <c r="H426" s="9"/>
    </row>
    <row r="427" spans="7:8" ht="15">
      <c r="G427" s="10"/>
      <c r="H427" s="9"/>
    </row>
    <row r="428" spans="7:8" ht="15">
      <c r="G428" s="10"/>
      <c r="H428" s="9"/>
    </row>
    <row r="429" spans="7:8" ht="15">
      <c r="G429" s="10"/>
      <c r="H429" s="9"/>
    </row>
    <row r="430" spans="7:8" ht="15">
      <c r="G430" s="10"/>
      <c r="H430" s="9"/>
    </row>
    <row r="431" spans="7:8" ht="15">
      <c r="G431" s="10"/>
      <c r="H431" s="9"/>
    </row>
    <row r="432" spans="7:8" ht="15">
      <c r="G432" s="10"/>
      <c r="H432" s="9"/>
    </row>
    <row r="433" spans="7:8" ht="15">
      <c r="G433" s="10"/>
      <c r="H433" s="9"/>
    </row>
    <row r="434" spans="7:8" ht="15">
      <c r="G434" s="10"/>
      <c r="H434" s="9"/>
    </row>
    <row r="435" spans="7:8" ht="15">
      <c r="G435" s="10"/>
      <c r="H435" s="9"/>
    </row>
    <row r="436" spans="7:8" ht="15">
      <c r="G436" s="10"/>
      <c r="H436" s="9"/>
    </row>
    <row r="437" spans="7:8" ht="15">
      <c r="G437" s="10"/>
      <c r="H437" s="9"/>
    </row>
    <row r="438" spans="7:8" ht="15">
      <c r="G438" s="10"/>
      <c r="H438" s="9"/>
    </row>
    <row r="439" spans="7:8" ht="15">
      <c r="G439" s="10"/>
      <c r="H439" s="9"/>
    </row>
    <row r="440" spans="7:8" ht="15">
      <c r="G440" s="10"/>
      <c r="H440" s="9"/>
    </row>
    <row r="441" spans="7:8" ht="15">
      <c r="G441" s="10"/>
      <c r="H441" s="9"/>
    </row>
    <row r="442" spans="7:8" ht="15">
      <c r="G442" s="10"/>
      <c r="H442" s="9"/>
    </row>
    <row r="443" spans="7:8" ht="15">
      <c r="G443" s="10"/>
      <c r="H443" s="9"/>
    </row>
    <row r="444" spans="7:8" ht="15">
      <c r="G444" s="10"/>
      <c r="H444" s="9"/>
    </row>
    <row r="445" spans="7:8" ht="15">
      <c r="G445" s="10"/>
      <c r="H445" s="9"/>
    </row>
    <row r="446" spans="7:8" ht="15">
      <c r="G446" s="10"/>
      <c r="H446" s="9"/>
    </row>
    <row r="447" spans="7:8" ht="15">
      <c r="G447" s="10"/>
      <c r="H447" s="9"/>
    </row>
    <row r="448" spans="7:8" ht="15">
      <c r="G448" s="10"/>
      <c r="H448" s="9"/>
    </row>
    <row r="449" spans="7:8" ht="15">
      <c r="G449" s="10"/>
      <c r="H449" s="9"/>
    </row>
    <row r="450" spans="7:8" ht="15">
      <c r="G450" s="10"/>
      <c r="H450" s="9"/>
    </row>
    <row r="451" spans="7:8" ht="15">
      <c r="G451" s="10"/>
      <c r="H451" s="9"/>
    </row>
    <row r="452" spans="7:8" ht="15">
      <c r="G452" s="10"/>
      <c r="H452" s="9"/>
    </row>
    <row r="453" spans="7:8" ht="15">
      <c r="G453" s="10"/>
      <c r="H453" s="9"/>
    </row>
    <row r="454" spans="7:8" ht="15">
      <c r="G454" s="10"/>
      <c r="H454" s="9"/>
    </row>
    <row r="455" spans="7:8" ht="15">
      <c r="G455" s="10"/>
      <c r="H455" s="9"/>
    </row>
    <row r="456" spans="7:8" ht="15">
      <c r="G456" s="10"/>
      <c r="H456" s="9"/>
    </row>
    <row r="457" spans="7:8" ht="15">
      <c r="G457" s="10"/>
      <c r="H457" s="9"/>
    </row>
    <row r="458" spans="7:8" ht="15">
      <c r="G458" s="10"/>
      <c r="H458" s="9"/>
    </row>
    <row r="459" spans="7:8" ht="15">
      <c r="G459" s="10"/>
      <c r="H459" s="9"/>
    </row>
    <row r="460" spans="7:8" ht="15">
      <c r="G460" s="10"/>
      <c r="H460" s="9"/>
    </row>
    <row r="461" spans="7:8" ht="15">
      <c r="G461" s="10"/>
      <c r="H461" s="9"/>
    </row>
    <row r="462" spans="7:8" ht="15">
      <c r="G462" s="10"/>
      <c r="H462" s="9"/>
    </row>
    <row r="463" spans="7:8" ht="15">
      <c r="G463" s="10"/>
      <c r="H463" s="9"/>
    </row>
    <row r="464" spans="7:8" ht="15">
      <c r="G464" s="10"/>
      <c r="H464" s="9"/>
    </row>
    <row r="465" spans="7:8" ht="15">
      <c r="G465" s="10"/>
      <c r="H465" s="9"/>
    </row>
    <row r="466" spans="7:8" ht="15">
      <c r="G466" s="10"/>
      <c r="H466" s="9"/>
    </row>
    <row r="467" spans="7:8" ht="15">
      <c r="G467" s="10"/>
      <c r="H467" s="9"/>
    </row>
    <row r="468" spans="7:8" ht="15">
      <c r="G468" s="10"/>
      <c r="H468" s="9"/>
    </row>
    <row r="469" spans="7:8" ht="15">
      <c r="G469" s="10"/>
      <c r="H469" s="9"/>
    </row>
    <row r="470" spans="7:8" ht="15">
      <c r="G470" s="10"/>
      <c r="H470" s="9"/>
    </row>
    <row r="471" spans="7:8" ht="15">
      <c r="G471" s="10"/>
      <c r="H471" s="9"/>
    </row>
    <row r="472" spans="7:8" ht="15">
      <c r="G472" s="10"/>
      <c r="H472" s="9"/>
    </row>
    <row r="473" spans="7:8" ht="15">
      <c r="G473" s="10"/>
      <c r="H473" s="9"/>
    </row>
    <row r="474" spans="7:8" ht="15">
      <c r="G474" s="10"/>
      <c r="H474" s="9"/>
    </row>
    <row r="475" spans="7:8" ht="15">
      <c r="G475" s="10"/>
      <c r="H475" s="9"/>
    </row>
    <row r="476" spans="7:8" ht="15">
      <c r="G476" s="10"/>
      <c r="H476" s="9"/>
    </row>
    <row r="477" spans="7:8" ht="15">
      <c r="G477" s="10"/>
      <c r="H477" s="9"/>
    </row>
    <row r="478" spans="7:8" ht="15">
      <c r="G478" s="10"/>
      <c r="H478" s="9"/>
    </row>
    <row r="479" spans="7:8" ht="15">
      <c r="G479" s="10"/>
      <c r="H479" s="9"/>
    </row>
    <row r="480" spans="7:8" ht="15">
      <c r="G480" s="10"/>
      <c r="H480" s="9"/>
    </row>
    <row r="481" spans="7:8" ht="15">
      <c r="G481" s="10"/>
      <c r="H481" s="9"/>
    </row>
    <row r="482" spans="7:8" ht="15">
      <c r="G482" s="10"/>
      <c r="H482" s="9"/>
    </row>
    <row r="483" spans="7:8" ht="15">
      <c r="G483" s="10"/>
      <c r="H483" s="9"/>
    </row>
    <row r="484" spans="7:8" ht="15">
      <c r="G484" s="10"/>
      <c r="H484" s="9"/>
    </row>
    <row r="485" spans="7:8" ht="15">
      <c r="G485" s="10"/>
      <c r="H485" s="9"/>
    </row>
    <row r="486" spans="7:8" ht="15">
      <c r="G486" s="10"/>
      <c r="H486" s="9"/>
    </row>
    <row r="487" spans="7:8" ht="15">
      <c r="G487" s="10"/>
      <c r="H487" s="9"/>
    </row>
    <row r="488" spans="7:8" ht="15">
      <c r="G488" s="10"/>
      <c r="H488" s="9"/>
    </row>
    <row r="489" spans="7:8" ht="15">
      <c r="G489" s="10"/>
      <c r="H489" s="9"/>
    </row>
    <row r="490" spans="7:8" ht="15">
      <c r="G490" s="10"/>
      <c r="H490" s="9"/>
    </row>
    <row r="491" spans="7:8" ht="15">
      <c r="G491" s="10"/>
      <c r="H491" s="9"/>
    </row>
    <row r="492" spans="7:8" ht="15">
      <c r="G492" s="10"/>
      <c r="H492" s="9"/>
    </row>
    <row r="493" spans="7:8" ht="15">
      <c r="G493" s="10"/>
      <c r="H493" s="9"/>
    </row>
    <row r="494" spans="7:8" ht="15">
      <c r="G494" s="10"/>
      <c r="H494" s="9"/>
    </row>
    <row r="495" spans="7:8" ht="15">
      <c r="G495" s="10"/>
      <c r="H495" s="9"/>
    </row>
    <row r="496" spans="7:8" ht="15">
      <c r="G496" s="10"/>
      <c r="H496" s="9"/>
    </row>
    <row r="497" spans="7:8" ht="15">
      <c r="G497" s="10"/>
      <c r="H497" s="9"/>
    </row>
    <row r="498" spans="7:8" ht="15">
      <c r="G498" s="10"/>
      <c r="H498" s="9"/>
    </row>
    <row r="499" spans="7:8" ht="15">
      <c r="G499" s="10"/>
      <c r="H499" s="9"/>
    </row>
    <row r="500" spans="7:8" ht="15">
      <c r="G500" s="10"/>
      <c r="H500" s="9"/>
    </row>
    <row r="501" spans="7:8" ht="15">
      <c r="G501" s="10"/>
      <c r="H501" s="9"/>
    </row>
    <row r="502" spans="7:8" ht="15">
      <c r="G502" s="10"/>
      <c r="H502" s="9"/>
    </row>
    <row r="503" spans="7:8" ht="15">
      <c r="G503" s="10"/>
      <c r="H503" s="9"/>
    </row>
    <row r="504" spans="7:8" ht="15">
      <c r="G504" s="10"/>
      <c r="H504" s="9"/>
    </row>
    <row r="505" spans="7:8" ht="15">
      <c r="G505" s="10"/>
      <c r="H505" s="9"/>
    </row>
    <row r="506" spans="7:8" ht="15">
      <c r="G506" s="10"/>
      <c r="H506" s="9"/>
    </row>
    <row r="507" spans="7:8" ht="15">
      <c r="G507" s="10"/>
      <c r="H507" s="9"/>
    </row>
    <row r="508" spans="7:8" ht="15">
      <c r="G508" s="10"/>
      <c r="H508" s="9"/>
    </row>
    <row r="509" spans="7:8" ht="15">
      <c r="G509" s="10"/>
      <c r="H509" s="9"/>
    </row>
    <row r="510" spans="7:8" ht="15">
      <c r="G510" s="10"/>
      <c r="H510" s="9"/>
    </row>
  </sheetData>
  <sheetProtection/>
  <autoFilter ref="A2:K510"/>
  <printOptions/>
  <pageMargins left="0.7" right="0.7" top="0.75" bottom="0.75" header="0.3" footer="0.3"/>
  <pageSetup orientation="portrait" paperSize="9" scale="73" r:id="rId1"/>
  <rowBreaks count="1" manualBreakCount="1">
    <brk id="110" max="8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T13"/>
  <sheetViews>
    <sheetView zoomScalePageLayoutView="0" workbookViewId="0" topLeftCell="A1">
      <selection activeCell="D22" sqref="D22"/>
    </sheetView>
  </sheetViews>
  <sheetFormatPr defaultColWidth="9.140625" defaultRowHeight="15"/>
  <cols>
    <col min="2" max="2" width="12.28125" style="0" customWidth="1"/>
    <col min="4" max="4" width="18.140625" style="0" customWidth="1"/>
    <col min="5" max="5" width="17.00390625" style="0" customWidth="1"/>
    <col min="6" max="6" width="11.140625" style="0" bestFit="1" customWidth="1"/>
  </cols>
  <sheetData>
    <row r="1" spans="16:20" ht="15">
      <c r="P1" s="18">
        <v>0</v>
      </c>
      <c r="Q1" s="18" t="s">
        <v>21</v>
      </c>
      <c r="S1" s="19">
        <v>0</v>
      </c>
      <c r="T1" s="19" t="s">
        <v>27</v>
      </c>
    </row>
    <row r="2" spans="2:20" ht="15">
      <c r="B2" s="14" t="s">
        <v>20</v>
      </c>
      <c r="D2" s="14" t="s">
        <v>30</v>
      </c>
      <c r="G2" s="14" t="s">
        <v>38</v>
      </c>
      <c r="P2" s="18">
        <v>40</v>
      </c>
      <c r="Q2" s="18" t="s">
        <v>22</v>
      </c>
      <c r="S2" s="19">
        <v>35</v>
      </c>
      <c r="T2" s="19" t="s">
        <v>28</v>
      </c>
    </row>
    <row r="3" spans="6:20" ht="15">
      <c r="F3" s="13"/>
      <c r="P3" s="18">
        <v>50</v>
      </c>
      <c r="Q3" s="18" t="s">
        <v>24</v>
      </c>
      <c r="S3" s="19">
        <v>45</v>
      </c>
      <c r="T3" s="19" t="s">
        <v>29</v>
      </c>
    </row>
    <row r="4" spans="2:17" ht="15">
      <c r="B4" s="11" t="s">
        <v>23</v>
      </c>
      <c r="D4" s="15" t="s">
        <v>23</v>
      </c>
      <c r="E4" s="15" t="s">
        <v>31</v>
      </c>
      <c r="G4" s="15" t="s">
        <v>38</v>
      </c>
      <c r="P4" s="18">
        <v>60</v>
      </c>
      <c r="Q4" s="18" t="s">
        <v>25</v>
      </c>
    </row>
    <row r="5" spans="2:17" ht="15">
      <c r="B5" s="12" t="s">
        <v>21</v>
      </c>
      <c r="D5" s="16" t="s">
        <v>21</v>
      </c>
      <c r="E5" s="16" t="s">
        <v>97</v>
      </c>
      <c r="G5" t="s">
        <v>39</v>
      </c>
      <c r="P5" s="18">
        <v>70</v>
      </c>
      <c r="Q5" s="18" t="s">
        <v>26</v>
      </c>
    </row>
    <row r="6" spans="2:7" ht="15">
      <c r="B6" s="12" t="s">
        <v>22</v>
      </c>
      <c r="D6" s="16" t="s">
        <v>22</v>
      </c>
      <c r="E6" s="16" t="s">
        <v>98</v>
      </c>
      <c r="G6" t="s">
        <v>40</v>
      </c>
    </row>
    <row r="7" spans="2:5" ht="15">
      <c r="B7" s="12" t="s">
        <v>24</v>
      </c>
      <c r="D7" s="16" t="s">
        <v>24</v>
      </c>
      <c r="E7" s="16" t="s">
        <v>99</v>
      </c>
    </row>
    <row r="8" spans="2:5" ht="15">
      <c r="B8" s="12" t="s">
        <v>25</v>
      </c>
      <c r="D8" s="16" t="s">
        <v>25</v>
      </c>
      <c r="E8" s="16" t="s">
        <v>100</v>
      </c>
    </row>
    <row r="9" spans="2:5" ht="15">
      <c r="B9" s="12" t="s">
        <v>26</v>
      </c>
      <c r="D9" s="16" t="s">
        <v>26</v>
      </c>
      <c r="E9" s="16" t="s">
        <v>32</v>
      </c>
    </row>
    <row r="10" spans="2:5" ht="15">
      <c r="B10" s="12" t="s">
        <v>27</v>
      </c>
      <c r="D10" s="16" t="s">
        <v>27</v>
      </c>
      <c r="E10" s="16" t="s">
        <v>33</v>
      </c>
    </row>
    <row r="11" spans="2:5" ht="15">
      <c r="B11" s="12" t="s">
        <v>28</v>
      </c>
      <c r="D11" s="16" t="s">
        <v>28</v>
      </c>
      <c r="E11" s="16" t="s">
        <v>34</v>
      </c>
    </row>
    <row r="12" spans="2:5" ht="15">
      <c r="B12" s="12" t="s">
        <v>29</v>
      </c>
      <c r="D12" s="16" t="s">
        <v>29</v>
      </c>
      <c r="E12" s="16" t="s">
        <v>35</v>
      </c>
    </row>
    <row r="13" spans="4:5" ht="15">
      <c r="D13" s="17" t="s">
        <v>36</v>
      </c>
      <c r="E13" s="17" t="s">
        <v>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130" zoomScaleSheetLayoutView="130" zoomScalePageLayoutView="0" workbookViewId="0" topLeftCell="A36">
      <selection activeCell="B40" sqref="B40"/>
    </sheetView>
  </sheetViews>
  <sheetFormatPr defaultColWidth="9.140625" defaultRowHeight="15"/>
  <cols>
    <col min="1" max="1" width="6.7109375" style="8" customWidth="1"/>
    <col min="2" max="2" width="18.7109375" style="8" customWidth="1"/>
    <col min="3" max="3" width="5.00390625" style="8" bestFit="1" customWidth="1"/>
    <col min="4" max="4" width="6.421875" style="8" bestFit="1" customWidth="1"/>
    <col min="5" max="5" width="22.8515625" style="31" bestFit="1" customWidth="1"/>
    <col min="6" max="6" width="7.57421875" style="31" bestFit="1" customWidth="1"/>
    <col min="7" max="7" width="4.7109375" style="31" bestFit="1" customWidth="1"/>
    <col min="8" max="8" width="9.421875" style="24" bestFit="1" customWidth="1"/>
    <col min="9" max="9" width="11.7109375" style="8" customWidth="1"/>
    <col min="10" max="16384" width="9.140625" style="8" customWidth="1"/>
  </cols>
  <sheetData>
    <row r="1" spans="1:11" ht="15">
      <c r="A1" s="30" t="s">
        <v>121</v>
      </c>
      <c r="J1" s="32" t="s">
        <v>41</v>
      </c>
      <c r="K1" s="33" t="s">
        <v>42</v>
      </c>
    </row>
    <row r="2" spans="1:11" s="23" customFormat="1" ht="15">
      <c r="A2" s="23" t="s">
        <v>14</v>
      </c>
      <c r="B2" s="23" t="s">
        <v>15</v>
      </c>
      <c r="C2" s="23" t="s">
        <v>16</v>
      </c>
      <c r="D2" s="23" t="s">
        <v>17</v>
      </c>
      <c r="E2" s="34" t="s">
        <v>19</v>
      </c>
      <c r="F2" s="34" t="s">
        <v>18</v>
      </c>
      <c r="G2" s="34" t="s">
        <v>2</v>
      </c>
      <c r="H2" s="36" t="s">
        <v>1</v>
      </c>
      <c r="K2" s="35" t="s">
        <v>43</v>
      </c>
    </row>
    <row r="3" spans="1:9" ht="15">
      <c r="A3" s="8">
        <v>1</v>
      </c>
      <c r="B3" s="22" t="s">
        <v>101</v>
      </c>
      <c r="C3" s="22">
        <v>34</v>
      </c>
      <c r="D3" s="22">
        <v>1969</v>
      </c>
      <c r="E3" s="41" t="s">
        <v>102</v>
      </c>
      <c r="F3" s="41">
        <v>0.05401620370370371</v>
      </c>
      <c r="G3" s="41" t="s">
        <v>81</v>
      </c>
      <c r="H3" s="42" t="s">
        <v>22</v>
      </c>
      <c r="I3" s="24"/>
    </row>
    <row r="4" spans="1:9" ht="15">
      <c r="A4" s="8">
        <v>2</v>
      </c>
      <c r="B4" s="22" t="s">
        <v>5</v>
      </c>
      <c r="C4" s="22">
        <v>1</v>
      </c>
      <c r="D4" s="22">
        <v>1975</v>
      </c>
      <c r="E4" s="41" t="s">
        <v>4</v>
      </c>
      <c r="F4" s="41">
        <v>0.05832175925925926</v>
      </c>
      <c r="G4" s="41" t="s">
        <v>81</v>
      </c>
      <c r="H4" s="42" t="s">
        <v>21</v>
      </c>
      <c r="I4" s="24"/>
    </row>
    <row r="5" spans="1:9" ht="15">
      <c r="A5" s="8">
        <v>3</v>
      </c>
      <c r="B5" s="22" t="s">
        <v>48</v>
      </c>
      <c r="C5" s="22">
        <v>52</v>
      </c>
      <c r="D5" s="22">
        <v>1979</v>
      </c>
      <c r="E5" s="41" t="s">
        <v>60</v>
      </c>
      <c r="F5" s="41">
        <v>0.058726851851851856</v>
      </c>
      <c r="G5" s="41" t="s">
        <v>81</v>
      </c>
      <c r="H5" s="42" t="s">
        <v>21</v>
      </c>
      <c r="I5" s="24"/>
    </row>
    <row r="6" spans="1:9" ht="15">
      <c r="A6" s="8">
        <v>4</v>
      </c>
      <c r="B6" s="22" t="s">
        <v>44</v>
      </c>
      <c r="C6" s="22">
        <v>46</v>
      </c>
      <c r="D6" s="22">
        <v>1975</v>
      </c>
      <c r="E6" s="41" t="s">
        <v>54</v>
      </c>
      <c r="F6" s="41">
        <v>0.05918981481481481</v>
      </c>
      <c r="G6" s="41" t="s">
        <v>81</v>
      </c>
      <c r="H6" s="42" t="s">
        <v>21</v>
      </c>
      <c r="I6" s="24"/>
    </row>
    <row r="7" spans="1:9" ht="15">
      <c r="A7" s="8">
        <v>5</v>
      </c>
      <c r="B7" s="22" t="s">
        <v>150</v>
      </c>
      <c r="C7" s="22">
        <v>56</v>
      </c>
      <c r="D7" s="22">
        <v>1972</v>
      </c>
      <c r="E7" s="41" t="s">
        <v>55</v>
      </c>
      <c r="F7" s="41">
        <v>0.060231481481481476</v>
      </c>
      <c r="G7" s="41" t="s">
        <v>81</v>
      </c>
      <c r="H7" s="42" t="s">
        <v>22</v>
      </c>
      <c r="I7" s="24"/>
    </row>
    <row r="8" spans="1:9" ht="15">
      <c r="A8" s="8">
        <v>6</v>
      </c>
      <c r="B8" s="22" t="s">
        <v>49</v>
      </c>
      <c r="C8" s="40">
        <v>19</v>
      </c>
      <c r="D8" s="40">
        <v>1978</v>
      </c>
      <c r="E8" s="41" t="s">
        <v>63</v>
      </c>
      <c r="F8" s="41">
        <v>0.060439814814814814</v>
      </c>
      <c r="G8" s="41" t="s">
        <v>81</v>
      </c>
      <c r="H8" s="42" t="s">
        <v>21</v>
      </c>
      <c r="I8" s="24"/>
    </row>
    <row r="9" spans="1:9" ht="15">
      <c r="A9" s="8">
        <v>7</v>
      </c>
      <c r="B9" s="22" t="s">
        <v>83</v>
      </c>
      <c r="C9" s="22">
        <v>33</v>
      </c>
      <c r="D9" s="22">
        <v>1955</v>
      </c>
      <c r="E9" s="41" t="s">
        <v>84</v>
      </c>
      <c r="F9" s="41">
        <v>0.06115740740740741</v>
      </c>
      <c r="G9" s="41" t="s">
        <v>81</v>
      </c>
      <c r="H9" s="42" t="s">
        <v>24</v>
      </c>
      <c r="I9" s="24"/>
    </row>
    <row r="10" spans="1:9" ht="15">
      <c r="A10" s="8">
        <v>8</v>
      </c>
      <c r="B10" s="22" t="s">
        <v>127</v>
      </c>
      <c r="C10" s="22">
        <v>23</v>
      </c>
      <c r="D10" s="22">
        <v>1985</v>
      </c>
      <c r="E10" s="41" t="s">
        <v>57</v>
      </c>
      <c r="F10" s="41">
        <v>0.06133101851851852</v>
      </c>
      <c r="G10" s="41" t="s">
        <v>81</v>
      </c>
      <c r="H10" s="42" t="s">
        <v>21</v>
      </c>
      <c r="I10" s="24"/>
    </row>
    <row r="11" spans="1:9" ht="15">
      <c r="A11" s="8">
        <v>9</v>
      </c>
      <c r="B11" s="22" t="s">
        <v>86</v>
      </c>
      <c r="C11" s="22">
        <v>12</v>
      </c>
      <c r="D11" s="22">
        <v>1962</v>
      </c>
      <c r="E11" s="41" t="s">
        <v>60</v>
      </c>
      <c r="F11" s="41">
        <v>0.061469907407407404</v>
      </c>
      <c r="G11" s="41" t="s">
        <v>81</v>
      </c>
      <c r="H11" s="42" t="s">
        <v>24</v>
      </c>
      <c r="I11" s="24"/>
    </row>
    <row r="12" spans="1:9" ht="15">
      <c r="A12" s="8">
        <v>10</v>
      </c>
      <c r="B12" s="2" t="s">
        <v>123</v>
      </c>
      <c r="C12" s="2">
        <v>32</v>
      </c>
      <c r="D12" s="2">
        <v>1993</v>
      </c>
      <c r="E12" s="3" t="s">
        <v>124</v>
      </c>
      <c r="F12" s="3">
        <v>0.061724537037037036</v>
      </c>
      <c r="G12" s="3" t="s">
        <v>81</v>
      </c>
      <c r="H12" s="42" t="s">
        <v>21</v>
      </c>
      <c r="I12" s="24"/>
    </row>
    <row r="13" spans="1:9" ht="15">
      <c r="A13" s="8">
        <v>11</v>
      </c>
      <c r="B13" s="22" t="s">
        <v>51</v>
      </c>
      <c r="C13" s="22">
        <v>65</v>
      </c>
      <c r="D13" s="22">
        <v>1957</v>
      </c>
      <c r="E13" s="41" t="s">
        <v>11</v>
      </c>
      <c r="F13" s="41">
        <v>0.06344907407407407</v>
      </c>
      <c r="G13" s="41" t="s">
        <v>81</v>
      </c>
      <c r="H13" s="42" t="s">
        <v>24</v>
      </c>
      <c r="I13" s="24"/>
    </row>
    <row r="14" spans="1:9" ht="15">
      <c r="A14" s="8">
        <v>12</v>
      </c>
      <c r="B14" s="22" t="s">
        <v>67</v>
      </c>
      <c r="C14" s="22">
        <v>39</v>
      </c>
      <c r="D14" s="22">
        <v>1968</v>
      </c>
      <c r="E14" s="41" t="s">
        <v>59</v>
      </c>
      <c r="F14" s="41">
        <v>0.06353009259259258</v>
      </c>
      <c r="G14" s="41" t="s">
        <v>81</v>
      </c>
      <c r="H14" s="42" t="s">
        <v>22</v>
      </c>
      <c r="I14" s="24"/>
    </row>
    <row r="15" spans="1:9" ht="15">
      <c r="A15" s="8">
        <v>13</v>
      </c>
      <c r="B15" s="22" t="s">
        <v>107</v>
      </c>
      <c r="C15" s="22">
        <v>44</v>
      </c>
      <c r="D15" s="22">
        <v>1952</v>
      </c>
      <c r="E15" s="41" t="s">
        <v>60</v>
      </c>
      <c r="F15" s="41">
        <v>0.06354166666666666</v>
      </c>
      <c r="G15" s="41" t="s">
        <v>81</v>
      </c>
      <c r="H15" s="42" t="s">
        <v>25</v>
      </c>
      <c r="I15" s="24"/>
    </row>
    <row r="16" spans="1:9" ht="15">
      <c r="A16" s="8">
        <v>14</v>
      </c>
      <c r="B16" s="22" t="s">
        <v>45</v>
      </c>
      <c r="C16" s="22">
        <v>51</v>
      </c>
      <c r="D16" s="22">
        <v>1974</v>
      </c>
      <c r="E16" s="41" t="s">
        <v>58</v>
      </c>
      <c r="F16" s="41">
        <v>0.0638425925925926</v>
      </c>
      <c r="G16" s="41" t="s">
        <v>81</v>
      </c>
      <c r="H16" s="42" t="s">
        <v>21</v>
      </c>
      <c r="I16" s="24"/>
    </row>
    <row r="17" spans="1:9" ht="15">
      <c r="A17" s="8">
        <v>15</v>
      </c>
      <c r="B17" s="22" t="s">
        <v>68</v>
      </c>
      <c r="C17" s="22">
        <v>36</v>
      </c>
      <c r="D17" s="22">
        <v>1977</v>
      </c>
      <c r="E17" s="41" t="s">
        <v>56</v>
      </c>
      <c r="F17" s="41">
        <v>0.06428240740740741</v>
      </c>
      <c r="G17" s="41" t="s">
        <v>81</v>
      </c>
      <c r="H17" s="42" t="s">
        <v>21</v>
      </c>
      <c r="I17" s="24"/>
    </row>
    <row r="18" spans="1:9" ht="15">
      <c r="A18" s="8">
        <v>16</v>
      </c>
      <c r="B18" s="22" t="s">
        <v>9</v>
      </c>
      <c r="C18" s="22">
        <v>2</v>
      </c>
      <c r="D18" s="22">
        <v>1976</v>
      </c>
      <c r="E18" s="41" t="s">
        <v>4</v>
      </c>
      <c r="F18" s="41">
        <v>0.06443287037037036</v>
      </c>
      <c r="G18" s="41" t="s">
        <v>82</v>
      </c>
      <c r="H18" s="42" t="s">
        <v>28</v>
      </c>
      <c r="I18" s="24"/>
    </row>
    <row r="19" spans="1:9" ht="15">
      <c r="A19" s="8">
        <v>17</v>
      </c>
      <c r="B19" s="22" t="s">
        <v>90</v>
      </c>
      <c r="C19" s="22">
        <v>38</v>
      </c>
      <c r="D19" s="22">
        <v>1963</v>
      </c>
      <c r="E19" s="41" t="s">
        <v>91</v>
      </c>
      <c r="F19" s="41">
        <v>0.06599537037037037</v>
      </c>
      <c r="G19" s="41" t="s">
        <v>81</v>
      </c>
      <c r="H19" s="42" t="s">
        <v>22</v>
      </c>
      <c r="I19" s="24"/>
    </row>
    <row r="20" spans="1:9" ht="15">
      <c r="A20" s="8">
        <v>18</v>
      </c>
      <c r="B20" s="22" t="s">
        <v>131</v>
      </c>
      <c r="C20" s="22">
        <v>20</v>
      </c>
      <c r="D20" s="22">
        <v>1982</v>
      </c>
      <c r="E20" s="41" t="s">
        <v>60</v>
      </c>
      <c r="F20" s="41">
        <v>0.06697916666666666</v>
      </c>
      <c r="G20" s="41" t="s">
        <v>81</v>
      </c>
      <c r="H20" s="42" t="s">
        <v>21</v>
      </c>
      <c r="I20" s="24"/>
    </row>
    <row r="21" spans="1:9" ht="15">
      <c r="A21" s="8">
        <v>19</v>
      </c>
      <c r="B21" s="22" t="s">
        <v>69</v>
      </c>
      <c r="C21" s="40">
        <v>18</v>
      </c>
      <c r="D21" s="40">
        <v>1979</v>
      </c>
      <c r="E21" s="41" t="s">
        <v>55</v>
      </c>
      <c r="F21" s="41">
        <v>0.06711805555555556</v>
      </c>
      <c r="G21" s="41" t="s">
        <v>82</v>
      </c>
      <c r="H21" s="42" t="s">
        <v>27</v>
      </c>
      <c r="I21" s="24"/>
    </row>
    <row r="22" spans="1:9" ht="15">
      <c r="A22" s="8">
        <v>20</v>
      </c>
      <c r="B22" s="22" t="s">
        <v>148</v>
      </c>
      <c r="C22" s="22">
        <v>66</v>
      </c>
      <c r="D22" s="22">
        <v>1970</v>
      </c>
      <c r="E22" s="41" t="s">
        <v>104</v>
      </c>
      <c r="F22" s="41">
        <v>0.06719907407407406</v>
      </c>
      <c r="G22" s="41" t="s">
        <v>81</v>
      </c>
      <c r="H22" s="42" t="s">
        <v>22</v>
      </c>
      <c r="I22" s="24"/>
    </row>
    <row r="23" spans="1:9" ht="15">
      <c r="A23" s="8">
        <v>21</v>
      </c>
      <c r="B23" s="22" t="s">
        <v>94</v>
      </c>
      <c r="C23" s="22">
        <v>26</v>
      </c>
      <c r="D23" s="22">
        <v>1960</v>
      </c>
      <c r="E23" s="41" t="s">
        <v>3</v>
      </c>
      <c r="F23" s="41">
        <v>0.06777777777777778</v>
      </c>
      <c r="G23" s="41" t="s">
        <v>81</v>
      </c>
      <c r="H23" s="42" t="s">
        <v>24</v>
      </c>
      <c r="I23" s="24"/>
    </row>
    <row r="24" spans="1:9" ht="15">
      <c r="A24" s="8">
        <v>22</v>
      </c>
      <c r="B24" s="22" t="s">
        <v>92</v>
      </c>
      <c r="C24" s="22">
        <v>58</v>
      </c>
      <c r="D24" s="22">
        <v>1976</v>
      </c>
      <c r="E24" s="41" t="s">
        <v>61</v>
      </c>
      <c r="F24" s="41">
        <v>0.06841435185185185</v>
      </c>
      <c r="G24" s="41" t="s">
        <v>81</v>
      </c>
      <c r="H24" s="42" t="s">
        <v>21</v>
      </c>
      <c r="I24" s="24"/>
    </row>
    <row r="25" spans="1:9" ht="15">
      <c r="A25" s="8">
        <v>23</v>
      </c>
      <c r="B25" s="22" t="s">
        <v>12</v>
      </c>
      <c r="C25" s="22">
        <v>17</v>
      </c>
      <c r="D25" s="22">
        <v>1957</v>
      </c>
      <c r="E25" s="41" t="s">
        <v>11</v>
      </c>
      <c r="F25" s="41">
        <v>0.06877314814814815</v>
      </c>
      <c r="G25" s="41" t="s">
        <v>82</v>
      </c>
      <c r="H25" s="42" t="s">
        <v>29</v>
      </c>
      <c r="I25" s="24"/>
    </row>
    <row r="26" spans="1:9" ht="15">
      <c r="A26" s="8">
        <v>24</v>
      </c>
      <c r="B26" s="22" t="s">
        <v>52</v>
      </c>
      <c r="C26" s="22">
        <v>35</v>
      </c>
      <c r="D26" s="22">
        <v>1954</v>
      </c>
      <c r="E26" s="41" t="s">
        <v>64</v>
      </c>
      <c r="F26" s="41">
        <v>0.06898148148148148</v>
      </c>
      <c r="G26" s="41" t="s">
        <v>81</v>
      </c>
      <c r="H26" s="42" t="s">
        <v>24</v>
      </c>
      <c r="I26" s="24"/>
    </row>
    <row r="27" spans="1:9" ht="15">
      <c r="A27" s="8">
        <v>25</v>
      </c>
      <c r="B27" s="22" t="s">
        <v>142</v>
      </c>
      <c r="C27" s="22">
        <v>59</v>
      </c>
      <c r="D27" s="22">
        <v>1985</v>
      </c>
      <c r="E27" s="41" t="s">
        <v>143</v>
      </c>
      <c r="F27" s="41">
        <v>0.06932870370370371</v>
      </c>
      <c r="G27" s="41" t="s">
        <v>81</v>
      </c>
      <c r="H27" s="42" t="s">
        <v>21</v>
      </c>
      <c r="I27" s="24"/>
    </row>
    <row r="28" spans="1:9" ht="15">
      <c r="A28" s="8">
        <v>26</v>
      </c>
      <c r="B28" s="22" t="s">
        <v>46</v>
      </c>
      <c r="C28" s="22">
        <v>50</v>
      </c>
      <c r="D28" s="22">
        <v>1971</v>
      </c>
      <c r="E28" s="41" t="s">
        <v>59</v>
      </c>
      <c r="F28" s="41">
        <v>0.06976851851851852</v>
      </c>
      <c r="G28" s="41" t="s">
        <v>81</v>
      </c>
      <c r="H28" s="42" t="s">
        <v>22</v>
      </c>
      <c r="I28" s="24"/>
    </row>
    <row r="29" spans="1:9" ht="15">
      <c r="A29" s="8">
        <v>27</v>
      </c>
      <c r="B29" s="22" t="s">
        <v>119</v>
      </c>
      <c r="C29" s="22">
        <v>31</v>
      </c>
      <c r="D29" s="22">
        <v>1949</v>
      </c>
      <c r="E29" s="41" t="s">
        <v>120</v>
      </c>
      <c r="F29" s="3">
        <v>0.07025462962962963</v>
      </c>
      <c r="G29" s="3" t="s">
        <v>81</v>
      </c>
      <c r="H29" s="42" t="s">
        <v>25</v>
      </c>
      <c r="I29" s="24"/>
    </row>
    <row r="30" spans="1:9" ht="15">
      <c r="A30" s="8">
        <v>28</v>
      </c>
      <c r="B30" s="22" t="s">
        <v>87</v>
      </c>
      <c r="C30" s="22">
        <v>37</v>
      </c>
      <c r="D30" s="22">
        <v>1958</v>
      </c>
      <c r="E30" s="41" t="s">
        <v>88</v>
      </c>
      <c r="F30" s="41">
        <v>0.07034722222222221</v>
      </c>
      <c r="G30" s="41" t="s">
        <v>81</v>
      </c>
      <c r="H30" s="42" t="s">
        <v>24</v>
      </c>
      <c r="I30" s="24"/>
    </row>
    <row r="31" spans="1:9" ht="15">
      <c r="A31" s="8">
        <v>29</v>
      </c>
      <c r="B31" s="22" t="s">
        <v>47</v>
      </c>
      <c r="C31" s="22">
        <v>30</v>
      </c>
      <c r="D31" s="22">
        <v>1962</v>
      </c>
      <c r="E31" s="41" t="s">
        <v>61</v>
      </c>
      <c r="F31" s="41">
        <v>0.07121527777777777</v>
      </c>
      <c r="G31" s="41" t="s">
        <v>81</v>
      </c>
      <c r="H31" s="42" t="s">
        <v>24</v>
      </c>
      <c r="I31" s="24"/>
    </row>
    <row r="32" spans="1:9" ht="15">
      <c r="A32" s="8">
        <v>30</v>
      </c>
      <c r="B32" s="22" t="s">
        <v>147</v>
      </c>
      <c r="C32" s="22">
        <v>63</v>
      </c>
      <c r="D32" s="22">
        <v>1965</v>
      </c>
      <c r="E32" s="41" t="s">
        <v>73</v>
      </c>
      <c r="F32" s="41">
        <v>0.07141203703703704</v>
      </c>
      <c r="G32" s="41" t="s">
        <v>81</v>
      </c>
      <c r="H32" s="42" t="s">
        <v>22</v>
      </c>
      <c r="I32" s="24"/>
    </row>
    <row r="33" spans="1:9" ht="15">
      <c r="A33" s="8">
        <v>31</v>
      </c>
      <c r="B33" s="22" t="s">
        <v>53</v>
      </c>
      <c r="C33" s="22">
        <v>16</v>
      </c>
      <c r="D33" s="22">
        <v>1963</v>
      </c>
      <c r="E33" s="41" t="s">
        <v>61</v>
      </c>
      <c r="F33" s="41">
        <v>0.0714699074074074</v>
      </c>
      <c r="G33" s="41" t="s">
        <v>81</v>
      </c>
      <c r="H33" s="42" t="s">
        <v>22</v>
      </c>
      <c r="I33" s="24"/>
    </row>
    <row r="34" spans="1:9" ht="15">
      <c r="A34" s="8">
        <v>32</v>
      </c>
      <c r="B34" s="22" t="s">
        <v>85</v>
      </c>
      <c r="C34" s="22">
        <v>62</v>
      </c>
      <c r="D34" s="22">
        <v>1961</v>
      </c>
      <c r="E34" s="41" t="s">
        <v>3</v>
      </c>
      <c r="F34" s="41">
        <v>0.07159722222222221</v>
      </c>
      <c r="G34" s="41" t="s">
        <v>81</v>
      </c>
      <c r="H34" s="42" t="s">
        <v>24</v>
      </c>
      <c r="I34" s="24"/>
    </row>
    <row r="35" spans="1:9" ht="15">
      <c r="A35" s="8">
        <v>33</v>
      </c>
      <c r="B35" s="22" t="s">
        <v>70</v>
      </c>
      <c r="C35" s="22">
        <v>57</v>
      </c>
      <c r="D35" s="40">
        <v>1968</v>
      </c>
      <c r="E35" s="41" t="s">
        <v>6</v>
      </c>
      <c r="F35" s="41">
        <v>0.07252314814814814</v>
      </c>
      <c r="G35" s="41" t="s">
        <v>81</v>
      </c>
      <c r="H35" s="42" t="s">
        <v>22</v>
      </c>
      <c r="I35" s="24"/>
    </row>
    <row r="36" spans="1:9" ht="15">
      <c r="A36" s="8">
        <v>34</v>
      </c>
      <c r="B36" s="22" t="s">
        <v>135</v>
      </c>
      <c r="C36" s="22">
        <v>43</v>
      </c>
      <c r="D36" s="22">
        <v>1981</v>
      </c>
      <c r="E36" s="41" t="s">
        <v>136</v>
      </c>
      <c r="F36" s="41">
        <v>0.07258101851851852</v>
      </c>
      <c r="G36" s="41" t="s">
        <v>81</v>
      </c>
      <c r="H36" s="42" t="s">
        <v>21</v>
      </c>
      <c r="I36" s="24"/>
    </row>
    <row r="37" spans="1:9" ht="15">
      <c r="A37" s="8">
        <v>35</v>
      </c>
      <c r="B37" s="22" t="s">
        <v>93</v>
      </c>
      <c r="C37" s="22">
        <v>64</v>
      </c>
      <c r="D37" s="22">
        <v>1969</v>
      </c>
      <c r="E37" s="41" t="s">
        <v>57</v>
      </c>
      <c r="F37" s="41">
        <v>0.07299768518518518</v>
      </c>
      <c r="G37" s="41" t="s">
        <v>81</v>
      </c>
      <c r="H37" s="42" t="s">
        <v>22</v>
      </c>
      <c r="I37" s="24"/>
    </row>
    <row r="38" spans="1:9" ht="15">
      <c r="A38" s="8">
        <v>36</v>
      </c>
      <c r="B38" s="22" t="s">
        <v>128</v>
      </c>
      <c r="C38" s="22">
        <v>22</v>
      </c>
      <c r="D38" s="22">
        <v>1982</v>
      </c>
      <c r="E38" s="41" t="s">
        <v>57</v>
      </c>
      <c r="F38" s="41">
        <v>0.0734375</v>
      </c>
      <c r="G38" s="41" t="s">
        <v>81</v>
      </c>
      <c r="H38" s="42" t="s">
        <v>21</v>
      </c>
      <c r="I38" s="24"/>
    </row>
    <row r="39" spans="1:9" ht="15">
      <c r="A39" s="8">
        <v>37</v>
      </c>
      <c r="B39" s="22" t="s">
        <v>50</v>
      </c>
      <c r="C39" s="40">
        <v>24</v>
      </c>
      <c r="D39" s="40">
        <v>1956</v>
      </c>
      <c r="E39" s="41" t="s">
        <v>63</v>
      </c>
      <c r="F39" s="41">
        <v>0.074375</v>
      </c>
      <c r="G39" s="41" t="s">
        <v>81</v>
      </c>
      <c r="H39" s="42" t="s">
        <v>24</v>
      </c>
      <c r="I39" s="24"/>
    </row>
    <row r="40" spans="1:9" ht="15">
      <c r="A40" s="8">
        <v>38</v>
      </c>
      <c r="B40" s="22" t="s">
        <v>7</v>
      </c>
      <c r="C40" s="22">
        <v>25</v>
      </c>
      <c r="D40" s="22">
        <v>1958</v>
      </c>
      <c r="E40" s="41" t="s">
        <v>8</v>
      </c>
      <c r="F40" s="41">
        <v>0.07471064814814815</v>
      </c>
      <c r="G40" s="41" t="s">
        <v>81</v>
      </c>
      <c r="H40" s="42" t="s">
        <v>24</v>
      </c>
      <c r="I40" s="24"/>
    </row>
    <row r="41" spans="1:9" ht="15">
      <c r="A41" s="8">
        <v>39</v>
      </c>
      <c r="B41" s="22" t="s">
        <v>95</v>
      </c>
      <c r="C41" s="22">
        <v>29</v>
      </c>
      <c r="D41" s="22">
        <v>1972</v>
      </c>
      <c r="E41" s="41" t="s">
        <v>96</v>
      </c>
      <c r="F41" s="41">
        <v>0.07640046296296296</v>
      </c>
      <c r="G41" s="41" t="s">
        <v>81</v>
      </c>
      <c r="H41" s="42" t="s">
        <v>22</v>
      </c>
      <c r="I41" s="24"/>
    </row>
    <row r="42" spans="1:9" ht="15">
      <c r="A42" s="8">
        <v>40</v>
      </c>
      <c r="B42" s="22" t="s">
        <v>89</v>
      </c>
      <c r="C42" s="22">
        <v>48</v>
      </c>
      <c r="D42" s="22">
        <v>1954</v>
      </c>
      <c r="E42" s="41" t="s">
        <v>118</v>
      </c>
      <c r="F42" s="41">
        <v>0.07700231481481482</v>
      </c>
      <c r="G42" s="41" t="s">
        <v>81</v>
      </c>
      <c r="H42" s="42" t="s">
        <v>24</v>
      </c>
      <c r="I42" s="24"/>
    </row>
    <row r="43" spans="1:9" ht="15">
      <c r="A43" s="8">
        <v>41</v>
      </c>
      <c r="B43" s="22" t="s">
        <v>103</v>
      </c>
      <c r="C43" s="22">
        <v>11</v>
      </c>
      <c r="D43" s="40">
        <v>1963</v>
      </c>
      <c r="E43" s="41" t="s">
        <v>65</v>
      </c>
      <c r="F43" s="41">
        <v>0.07736111111111112</v>
      </c>
      <c r="G43" s="41" t="s">
        <v>81</v>
      </c>
      <c r="H43" s="42" t="s">
        <v>22</v>
      </c>
      <c r="I43" s="24"/>
    </row>
    <row r="44" spans="1:9" ht="15">
      <c r="A44" s="8">
        <v>42</v>
      </c>
      <c r="B44" s="22" t="s">
        <v>71</v>
      </c>
      <c r="C44" s="40">
        <v>15</v>
      </c>
      <c r="D44" s="40">
        <v>1975</v>
      </c>
      <c r="E44" s="41" t="s">
        <v>75</v>
      </c>
      <c r="F44" s="41">
        <v>0.07765046296296296</v>
      </c>
      <c r="G44" s="41" t="s">
        <v>81</v>
      </c>
      <c r="H44" s="42" t="s">
        <v>21</v>
      </c>
      <c r="I44" s="24"/>
    </row>
    <row r="45" spans="1:9" ht="15">
      <c r="A45" s="8">
        <v>43</v>
      </c>
      <c r="B45" s="22" t="s">
        <v>48</v>
      </c>
      <c r="C45" s="22">
        <v>54</v>
      </c>
      <c r="D45" s="22">
        <v>1969</v>
      </c>
      <c r="E45" s="41" t="s">
        <v>6</v>
      </c>
      <c r="F45" s="41">
        <v>0.07837962962962963</v>
      </c>
      <c r="G45" s="41" t="s">
        <v>81</v>
      </c>
      <c r="H45" s="42" t="s">
        <v>22</v>
      </c>
      <c r="I45" s="24"/>
    </row>
    <row r="46" spans="1:9" ht="15">
      <c r="A46" s="8">
        <v>44</v>
      </c>
      <c r="B46" s="22" t="s">
        <v>145</v>
      </c>
      <c r="C46" s="22">
        <v>53</v>
      </c>
      <c r="D46" s="22">
        <v>1975</v>
      </c>
      <c r="E46" s="41" t="s">
        <v>146</v>
      </c>
      <c r="F46" s="41">
        <v>0.08002314814814815</v>
      </c>
      <c r="G46" s="41" t="s">
        <v>82</v>
      </c>
      <c r="H46" s="42" t="s">
        <v>28</v>
      </c>
      <c r="I46" s="24"/>
    </row>
    <row r="47" spans="1:9" ht="15">
      <c r="A47" s="8">
        <v>45</v>
      </c>
      <c r="B47" s="22" t="s">
        <v>132</v>
      </c>
      <c r="C47" s="22">
        <v>49</v>
      </c>
      <c r="D47" s="22">
        <v>1975</v>
      </c>
      <c r="E47" s="41" t="s">
        <v>133</v>
      </c>
      <c r="F47" s="41">
        <v>0.08068287037037036</v>
      </c>
      <c r="G47" s="41" t="s">
        <v>81</v>
      </c>
      <c r="H47" s="42" t="s">
        <v>21</v>
      </c>
      <c r="I47" s="24"/>
    </row>
    <row r="48" spans="1:9" ht="15">
      <c r="A48" s="8">
        <v>46</v>
      </c>
      <c r="B48" s="22" t="s">
        <v>139</v>
      </c>
      <c r="C48" s="22">
        <v>41</v>
      </c>
      <c r="D48" s="22">
        <v>1980</v>
      </c>
      <c r="E48" s="41" t="s">
        <v>91</v>
      </c>
      <c r="F48" s="41">
        <v>0.08071759259259259</v>
      </c>
      <c r="G48" s="41" t="s">
        <v>82</v>
      </c>
      <c r="H48" s="42" t="s">
        <v>27</v>
      </c>
      <c r="I48" s="24"/>
    </row>
    <row r="49" spans="1:9" ht="15">
      <c r="A49" s="8">
        <v>47</v>
      </c>
      <c r="B49" s="2" t="s">
        <v>125</v>
      </c>
      <c r="C49" s="2">
        <v>28</v>
      </c>
      <c r="D49" s="2">
        <v>1956</v>
      </c>
      <c r="E49" s="3" t="s">
        <v>126</v>
      </c>
      <c r="F49" s="3">
        <v>0.08212962962962962</v>
      </c>
      <c r="G49" s="3" t="s">
        <v>81</v>
      </c>
      <c r="H49" s="42" t="s">
        <v>24</v>
      </c>
      <c r="I49" s="24"/>
    </row>
    <row r="50" spans="1:9" ht="15">
      <c r="A50" s="8">
        <v>48</v>
      </c>
      <c r="B50" s="22" t="s">
        <v>66</v>
      </c>
      <c r="C50" s="22">
        <v>60</v>
      </c>
      <c r="D50" s="22">
        <v>1959</v>
      </c>
      <c r="E50" s="41" t="s">
        <v>54</v>
      </c>
      <c r="F50" s="41">
        <v>0.08283564814814814</v>
      </c>
      <c r="G50" s="41" t="s">
        <v>81</v>
      </c>
      <c r="H50" s="42" t="s">
        <v>24</v>
      </c>
      <c r="I50" s="24"/>
    </row>
    <row r="51" spans="1:9" ht="15">
      <c r="A51" s="8">
        <v>49</v>
      </c>
      <c r="B51" s="22" t="s">
        <v>106</v>
      </c>
      <c r="C51" s="22">
        <v>45</v>
      </c>
      <c r="D51" s="22">
        <v>1988</v>
      </c>
      <c r="E51" s="41" t="s">
        <v>54</v>
      </c>
      <c r="F51" s="41">
        <v>0.08283564814814814</v>
      </c>
      <c r="G51" s="41" t="s">
        <v>82</v>
      </c>
      <c r="H51" s="42" t="s">
        <v>27</v>
      </c>
      <c r="I51" s="24"/>
    </row>
    <row r="52" spans="1:9" ht="15">
      <c r="A52" s="8">
        <v>50</v>
      </c>
      <c r="B52" s="22" t="s">
        <v>140</v>
      </c>
      <c r="C52" s="22">
        <v>40</v>
      </c>
      <c r="D52" s="22">
        <v>1982</v>
      </c>
      <c r="E52" s="41" t="s">
        <v>141</v>
      </c>
      <c r="F52" s="41">
        <v>0.08339120370370372</v>
      </c>
      <c r="G52" s="41" t="s">
        <v>81</v>
      </c>
      <c r="H52" s="42" t="s">
        <v>21</v>
      </c>
      <c r="I52" s="24"/>
    </row>
    <row r="53" spans="1:9" ht="15">
      <c r="A53" s="8">
        <v>51</v>
      </c>
      <c r="B53" s="22" t="s">
        <v>137</v>
      </c>
      <c r="C53" s="22">
        <v>42</v>
      </c>
      <c r="D53" s="22">
        <v>1980</v>
      </c>
      <c r="E53" s="41" t="s">
        <v>138</v>
      </c>
      <c r="F53" s="41">
        <v>0.08538194444444445</v>
      </c>
      <c r="G53" s="41" t="s">
        <v>82</v>
      </c>
      <c r="H53" s="42" t="s">
        <v>27</v>
      </c>
      <c r="I53" s="24"/>
    </row>
    <row r="54" spans="1:9" ht="15">
      <c r="A54" s="8">
        <v>52</v>
      </c>
      <c r="B54" s="22" t="s">
        <v>129</v>
      </c>
      <c r="C54" s="22">
        <v>21</v>
      </c>
      <c r="D54" s="22">
        <v>1981</v>
      </c>
      <c r="E54" s="41" t="s">
        <v>130</v>
      </c>
      <c r="F54" s="41">
        <v>0.08739583333333334</v>
      </c>
      <c r="G54" s="41" t="s">
        <v>81</v>
      </c>
      <c r="H54" s="42" t="s">
        <v>21</v>
      </c>
      <c r="I54" s="24"/>
    </row>
    <row r="55" spans="1:9" ht="15">
      <c r="A55" s="8">
        <v>53</v>
      </c>
      <c r="B55" s="22" t="s">
        <v>10</v>
      </c>
      <c r="C55" s="40">
        <v>55</v>
      </c>
      <c r="D55" s="40">
        <v>1964</v>
      </c>
      <c r="E55" s="41" t="s">
        <v>144</v>
      </c>
      <c r="F55" s="41">
        <v>0.08890046296296296</v>
      </c>
      <c r="G55" s="41" t="s">
        <v>81</v>
      </c>
      <c r="H55" s="42" t="s">
        <v>22</v>
      </c>
      <c r="I55" s="24"/>
    </row>
    <row r="56" spans="1:9" ht="15">
      <c r="A56" s="8">
        <v>54</v>
      </c>
      <c r="B56" s="22" t="s">
        <v>105</v>
      </c>
      <c r="C56" s="22">
        <v>27</v>
      </c>
      <c r="D56" s="22">
        <v>1939</v>
      </c>
      <c r="E56" s="41" t="s">
        <v>62</v>
      </c>
      <c r="F56" s="41">
        <v>0.09525462962962962</v>
      </c>
      <c r="G56" s="41" t="s">
        <v>81</v>
      </c>
      <c r="H56" s="42" t="s">
        <v>26</v>
      </c>
      <c r="I56" s="24"/>
    </row>
    <row r="57" spans="1:9" ht="15">
      <c r="A57" s="8">
        <v>55</v>
      </c>
      <c r="B57" s="22" t="s">
        <v>134</v>
      </c>
      <c r="C57" s="22">
        <v>47</v>
      </c>
      <c r="D57" s="22">
        <v>1956</v>
      </c>
      <c r="E57" s="41" t="s">
        <v>76</v>
      </c>
      <c r="F57" s="41">
        <v>0.09651620370370372</v>
      </c>
      <c r="G57" s="41" t="s">
        <v>82</v>
      </c>
      <c r="H57" s="42" t="s">
        <v>29</v>
      </c>
      <c r="I57" s="24"/>
    </row>
    <row r="58" spans="2:9" ht="15">
      <c r="B58" s="22" t="s">
        <v>72</v>
      </c>
      <c r="C58" s="22">
        <v>61</v>
      </c>
      <c r="D58" s="22">
        <v>1980</v>
      </c>
      <c r="E58" s="41" t="s">
        <v>74</v>
      </c>
      <c r="F58" s="41" t="s">
        <v>149</v>
      </c>
      <c r="G58" s="41" t="s">
        <v>81</v>
      </c>
      <c r="H58" s="42" t="s">
        <v>21</v>
      </c>
      <c r="I58" s="24"/>
    </row>
    <row r="59" ht="15">
      <c r="I59" s="24"/>
    </row>
  </sheetData>
  <sheetProtection/>
  <printOptions/>
  <pageMargins left="0.7" right="0.7" top="0.75" bottom="0.75" header="0.3" footer="0.3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115" zoomScaleSheetLayoutView="115" workbookViewId="0" topLeftCell="A1">
      <selection activeCell="B24" sqref="B24"/>
    </sheetView>
  </sheetViews>
  <sheetFormatPr defaultColWidth="9.140625" defaultRowHeight="15"/>
  <cols>
    <col min="1" max="1" width="6.8515625" style="0" bestFit="1" customWidth="1"/>
    <col min="2" max="2" width="16.8515625" style="0" bestFit="1" customWidth="1"/>
    <col min="3" max="3" width="5.140625" style="0" bestFit="1" customWidth="1"/>
    <col min="4" max="4" width="6.57421875" style="0" bestFit="1" customWidth="1"/>
    <col min="5" max="5" width="23.421875" style="0" bestFit="1" customWidth="1"/>
    <col min="6" max="6" width="8.42187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29" t="s">
        <v>110</v>
      </c>
    </row>
    <row r="2" spans="1:8" ht="15.75" thickBot="1">
      <c r="A2" s="37" t="s">
        <v>14</v>
      </c>
      <c r="B2" s="37" t="s">
        <v>15</v>
      </c>
      <c r="C2" s="37" t="s">
        <v>16</v>
      </c>
      <c r="D2" s="37" t="s">
        <v>17</v>
      </c>
      <c r="E2" s="37" t="s">
        <v>19</v>
      </c>
      <c r="F2" s="37" t="s">
        <v>18</v>
      </c>
      <c r="G2" s="37" t="s">
        <v>2</v>
      </c>
      <c r="H2" s="37" t="s">
        <v>1</v>
      </c>
    </row>
    <row r="3" spans="1:8" ht="15">
      <c r="A3" s="25">
        <v>1</v>
      </c>
      <c r="B3" s="25" t="str">
        <f>data!A3</f>
        <v>Bulín Martin</v>
      </c>
      <c r="C3" s="25">
        <f>data!B3</f>
        <v>23</v>
      </c>
      <c r="D3" s="25">
        <f>data!C3</f>
        <v>1985</v>
      </c>
      <c r="E3" s="25" t="str">
        <f>data!D3</f>
        <v>Přerov</v>
      </c>
      <c r="F3" s="26">
        <f>data!E3</f>
        <v>0.06133101851851852</v>
      </c>
      <c r="G3" s="25" t="str">
        <f>data!F3</f>
        <v>m</v>
      </c>
      <c r="H3" s="25" t="str">
        <f>data!G3</f>
        <v>A</v>
      </c>
    </row>
    <row r="4" spans="1:8" ht="15">
      <c r="A4" s="25">
        <v>2</v>
      </c>
      <c r="B4" s="25" t="str">
        <f>data!A17</f>
        <v>Smolicha David</v>
      </c>
      <c r="C4" s="25">
        <f>data!B17</f>
        <v>19</v>
      </c>
      <c r="D4" s="25">
        <f>data!C17</f>
        <v>1978</v>
      </c>
      <c r="E4" s="25" t="str">
        <f>data!D17</f>
        <v>Nový Malín</v>
      </c>
      <c r="F4" s="26">
        <f>data!E17</f>
        <v>0.060439814814814814</v>
      </c>
      <c r="G4" s="25" t="str">
        <f>data!F17</f>
        <v>m</v>
      </c>
      <c r="H4" s="25" t="str">
        <f>data!G17</f>
        <v>A</v>
      </c>
    </row>
    <row r="5" spans="1:8" ht="15">
      <c r="A5" s="25">
        <v>3</v>
      </c>
      <c r="B5" s="25" t="str">
        <f>data!A14</f>
        <v>Roubalík Štěpán</v>
      </c>
      <c r="C5" s="25">
        <f>data!B14</f>
        <v>32</v>
      </c>
      <c r="D5" s="25">
        <f>data!C14</f>
        <v>1993</v>
      </c>
      <c r="E5" s="25" t="str">
        <f>data!D14</f>
        <v>Fortex-ski Moravský Beroun</v>
      </c>
      <c r="F5" s="26">
        <f>data!E14</f>
        <v>0.061724537037037036</v>
      </c>
      <c r="G5" s="25" t="str">
        <f>data!F14</f>
        <v>m</v>
      </c>
      <c r="H5" s="25" t="str">
        <f>data!G14</f>
        <v>A</v>
      </c>
    </row>
    <row r="6" spans="1:8" ht="15">
      <c r="A6" s="25">
        <v>4</v>
      </c>
      <c r="B6" s="25" t="str">
        <f>data!A5</f>
        <v>Fritscher Adam</v>
      </c>
      <c r="C6" s="25">
        <f>data!B5</f>
        <v>46</v>
      </c>
      <c r="D6" s="25">
        <f>data!C5</f>
        <v>1975</v>
      </c>
      <c r="E6" s="25" t="str">
        <f>data!D5</f>
        <v>TJ Liga 100 Olomouc</v>
      </c>
      <c r="F6" s="26">
        <f>data!E5</f>
        <v>0.05918981481481481</v>
      </c>
      <c r="G6" s="25" t="str">
        <f>data!F5</f>
        <v>m</v>
      </c>
      <c r="H6" s="25" t="str">
        <f>data!G5</f>
        <v>A</v>
      </c>
    </row>
    <row r="7" spans="1:8" ht="15">
      <c r="A7" s="25">
        <v>5</v>
      </c>
      <c r="B7" s="25" t="str">
        <f>data!A9</f>
        <v>Kořínek Daniel</v>
      </c>
      <c r="C7" s="25">
        <f>data!B9</f>
        <v>43</v>
      </c>
      <c r="D7" s="25">
        <f>data!C9</f>
        <v>1981</v>
      </c>
      <c r="E7" s="25" t="str">
        <f>data!D9</f>
        <v>Kozlovice</v>
      </c>
      <c r="F7" s="26">
        <f>data!E9</f>
        <v>0.07258101851851852</v>
      </c>
      <c r="G7" s="25" t="str">
        <f>data!F9</f>
        <v>m</v>
      </c>
      <c r="H7" s="25" t="str">
        <f>data!G9</f>
        <v>A</v>
      </c>
    </row>
    <row r="8" spans="1:8" ht="15">
      <c r="A8" s="25">
        <v>6</v>
      </c>
      <c r="B8" s="25" t="str">
        <f>data!A10</f>
        <v>Kubík Marek</v>
      </c>
      <c r="C8" s="25">
        <f>data!B10</f>
        <v>49</v>
      </c>
      <c r="D8" s="25">
        <f>data!C10</f>
        <v>1975</v>
      </c>
      <c r="E8" s="25" t="str">
        <f>data!D10</f>
        <v>BikeBar Hulín</v>
      </c>
      <c r="F8" s="26">
        <f>data!E10</f>
        <v>0.08068287037037036</v>
      </c>
      <c r="G8" s="25" t="str">
        <f>data!F10</f>
        <v>m</v>
      </c>
      <c r="H8" s="25" t="str">
        <f>data!G10</f>
        <v>A</v>
      </c>
    </row>
    <row r="9" spans="1:8" ht="15">
      <c r="A9" s="25">
        <v>7</v>
      </c>
      <c r="B9" s="25" t="str">
        <f>data!A16</f>
        <v>Sedlák Ondřej</v>
      </c>
      <c r="C9" s="25">
        <f>data!B16</f>
        <v>40</v>
      </c>
      <c r="D9" s="25">
        <f>data!C16</f>
        <v>1982</v>
      </c>
      <c r="E9" s="25" t="str">
        <f>data!D16</f>
        <v>Lipník nad Bečvou</v>
      </c>
      <c r="F9" s="26">
        <f>data!E16</f>
        <v>0.08339120370370372</v>
      </c>
      <c r="G9" s="25" t="str">
        <f>data!F16</f>
        <v>m</v>
      </c>
      <c r="H9" s="25" t="str">
        <f>data!G16</f>
        <v>A</v>
      </c>
    </row>
    <row r="10" spans="1:8" ht="15">
      <c r="A10" s="25">
        <v>8</v>
      </c>
      <c r="B10" s="25" t="str">
        <f>data!A11</f>
        <v>Kučera Petr</v>
      </c>
      <c r="C10" s="25">
        <f>data!B11</f>
        <v>1</v>
      </c>
      <c r="D10" s="25">
        <f>data!C11</f>
        <v>1975</v>
      </c>
      <c r="E10" s="25" t="str">
        <f>data!D11</f>
        <v>SK Salix Grymov</v>
      </c>
      <c r="F10" s="26">
        <f>data!E11</f>
        <v>0.05832175925925926</v>
      </c>
      <c r="G10" s="25" t="str">
        <f>data!F11</f>
        <v>m</v>
      </c>
      <c r="H10" s="25" t="str">
        <f>data!G11</f>
        <v>A</v>
      </c>
    </row>
    <row r="11" spans="1:8" ht="15">
      <c r="A11" s="25">
        <v>9</v>
      </c>
      <c r="B11" s="25" t="str">
        <f>data!A6</f>
        <v>Frydrych Jiří</v>
      </c>
      <c r="C11" s="25">
        <f>data!B6</f>
        <v>21</v>
      </c>
      <c r="D11" s="25">
        <f>data!C6</f>
        <v>1981</v>
      </c>
      <c r="E11" s="25" t="str">
        <f>data!D6</f>
        <v>Kojetín</v>
      </c>
      <c r="F11" s="26">
        <f>data!E6</f>
        <v>0.08739583333333334</v>
      </c>
      <c r="G11" s="25" t="str">
        <f>data!F6</f>
        <v>m</v>
      </c>
      <c r="H11" s="25" t="str">
        <f>data!G6</f>
        <v>A</v>
      </c>
    </row>
    <row r="12" spans="1:8" ht="15">
      <c r="A12" s="25">
        <v>10</v>
      </c>
      <c r="B12" s="25" t="str">
        <f>data!A18</f>
        <v>Štěpánek Ondřej</v>
      </c>
      <c r="C12" s="25">
        <f>data!B18</f>
        <v>22</v>
      </c>
      <c r="D12" s="25">
        <f>data!C18</f>
        <v>1982</v>
      </c>
      <c r="E12" s="25" t="str">
        <f>data!D18</f>
        <v>Přerov</v>
      </c>
      <c r="F12" s="26">
        <f>data!E18</f>
        <v>0.0734375</v>
      </c>
      <c r="G12" s="25" t="str">
        <f>data!F18</f>
        <v>m</v>
      </c>
      <c r="H12" s="25" t="str">
        <f>data!G18</f>
        <v>A</v>
      </c>
    </row>
    <row r="13" spans="1:8" ht="15">
      <c r="A13" s="25">
        <v>11</v>
      </c>
      <c r="B13" s="25" t="str">
        <f>data!A19</f>
        <v>Vařeka Pavel</v>
      </c>
      <c r="C13" s="25">
        <f>data!B19</f>
        <v>15</v>
      </c>
      <c r="D13" s="25">
        <f>data!C19</f>
        <v>1975</v>
      </c>
      <c r="E13" s="25" t="str">
        <f>data!D19</f>
        <v>Orrero Litovel</v>
      </c>
      <c r="F13" s="26">
        <f>data!E19</f>
        <v>0.07765046296296296</v>
      </c>
      <c r="G13" s="25" t="str">
        <f>data!F19</f>
        <v>m</v>
      </c>
      <c r="H13" s="25" t="str">
        <f>data!G19</f>
        <v>A</v>
      </c>
    </row>
    <row r="14" spans="1:8" ht="15">
      <c r="A14" s="25">
        <v>12</v>
      </c>
      <c r="B14" s="25" t="str">
        <f>data!A13</f>
        <v>Rašner Tomáš</v>
      </c>
      <c r="C14" s="25">
        <f>data!B13</f>
        <v>52</v>
      </c>
      <c r="D14" s="25">
        <f>data!C13</f>
        <v>1979</v>
      </c>
      <c r="E14" s="25" t="str">
        <f>data!D13</f>
        <v>Olomouc</v>
      </c>
      <c r="F14" s="26">
        <f>data!E13</f>
        <v>0.058726851851851856</v>
      </c>
      <c r="G14" s="25" t="str">
        <f>data!F13</f>
        <v>m</v>
      </c>
      <c r="H14" s="25" t="str">
        <f>data!G13</f>
        <v>A</v>
      </c>
    </row>
    <row r="15" spans="1:8" ht="15">
      <c r="A15" s="25">
        <v>13</v>
      </c>
      <c r="B15" s="25" t="str">
        <f>data!A8</f>
        <v>Janík Petr</v>
      </c>
      <c r="C15" s="25">
        <f>data!B8</f>
        <v>58</v>
      </c>
      <c r="D15" s="25">
        <f>data!C8</f>
        <v>1976</v>
      </c>
      <c r="E15" s="25" t="str">
        <f>data!D8</f>
        <v>TTS Osek nad Bečvou</v>
      </c>
      <c r="F15" s="26">
        <f>data!E8</f>
        <v>0.06841435185185185</v>
      </c>
      <c r="G15" s="25" t="str">
        <f>data!F8</f>
        <v>m</v>
      </c>
      <c r="H15" s="25" t="str">
        <f>data!G8</f>
        <v>A</v>
      </c>
    </row>
    <row r="16" spans="1:8" ht="15">
      <c r="A16" s="25">
        <v>14</v>
      </c>
      <c r="B16" s="25" t="str">
        <f>data!A4</f>
        <v>Čuda Jan</v>
      </c>
      <c r="C16" s="25">
        <f>data!B4</f>
        <v>20</v>
      </c>
      <c r="D16" s="25">
        <f>data!C4</f>
        <v>1982</v>
      </c>
      <c r="E16" s="25" t="str">
        <f>data!D4</f>
        <v>Olomouc</v>
      </c>
      <c r="F16" s="26">
        <f>data!E4</f>
        <v>0.06697916666666666</v>
      </c>
      <c r="G16" s="25" t="str">
        <f>data!F4</f>
        <v>m</v>
      </c>
      <c r="H16" s="25" t="str">
        <f>data!G4</f>
        <v>A</v>
      </c>
    </row>
    <row r="17" spans="1:8" ht="15">
      <c r="A17" s="25">
        <v>15</v>
      </c>
      <c r="B17" s="25" t="str">
        <f>data!A15</f>
        <v>Říha Tomáš</v>
      </c>
      <c r="C17" s="25">
        <f>data!B15</f>
        <v>59</v>
      </c>
      <c r="D17" s="25">
        <f>data!C15</f>
        <v>1985</v>
      </c>
      <c r="E17" s="25" t="str">
        <f>data!D15</f>
        <v>SDH Radslavice</v>
      </c>
      <c r="F17" s="26">
        <f>data!E15</f>
        <v>0.06932870370370371</v>
      </c>
      <c r="G17" s="25" t="str">
        <f>data!F15</f>
        <v>m</v>
      </c>
      <c r="H17" s="25" t="str">
        <f>data!G15</f>
        <v>A</v>
      </c>
    </row>
    <row r="18" spans="1:8" ht="15">
      <c r="A18" s="25">
        <v>16</v>
      </c>
      <c r="B18" s="25" t="str">
        <f>data!A12</f>
        <v>Míka Radan</v>
      </c>
      <c r="C18" s="25">
        <f>data!B12</f>
        <v>36</v>
      </c>
      <c r="D18" s="25">
        <f>data!C12</f>
        <v>1977</v>
      </c>
      <c r="E18" s="25" t="str">
        <f>data!D12</f>
        <v>RMC Lipník</v>
      </c>
      <c r="F18" s="26">
        <f>data!E12</f>
        <v>0.06428240740740741</v>
      </c>
      <c r="G18" s="25" t="str">
        <f>data!F12</f>
        <v>m</v>
      </c>
      <c r="H18" s="25" t="str">
        <f>data!G12</f>
        <v>A</v>
      </c>
    </row>
    <row r="19" spans="1:8" ht="15">
      <c r="A19" s="25">
        <v>17</v>
      </c>
      <c r="B19" s="25" t="str">
        <f>data!A7</f>
        <v>Haluzík Marek</v>
      </c>
      <c r="C19" s="25">
        <f>data!B7</f>
        <v>51</v>
      </c>
      <c r="D19" s="25">
        <f>data!C7</f>
        <v>1974</v>
      </c>
      <c r="E19" s="25" t="str">
        <f>data!D7</f>
        <v>Dracy team</v>
      </c>
      <c r="F19" s="26">
        <f>data!E7</f>
        <v>0.0638425925925926</v>
      </c>
      <c r="G19" s="25" t="str">
        <f>data!F7</f>
        <v>m</v>
      </c>
      <c r="H19" s="25" t="str">
        <f>data!G7</f>
        <v>A</v>
      </c>
    </row>
    <row r="20" spans="1:8" ht="15">
      <c r="A20" s="25"/>
      <c r="B20" s="25" t="str">
        <f>data!A20</f>
        <v>Večeřa Roman</v>
      </c>
      <c r="C20" s="25">
        <f>data!B20</f>
        <v>61</v>
      </c>
      <c r="D20" s="25">
        <f>data!C20</f>
        <v>1980</v>
      </c>
      <c r="E20" s="25" t="str">
        <f>data!D20</f>
        <v>Biatlon Prostějov</v>
      </c>
      <c r="F20" s="26" t="str">
        <f>data!E20</f>
        <v>DNF</v>
      </c>
      <c r="G20" s="25" t="str">
        <f>data!F20</f>
        <v>m</v>
      </c>
      <c r="H20" s="25" t="str">
        <f>data!G20</f>
        <v>A</v>
      </c>
    </row>
    <row r="21" spans="1:8" ht="15">
      <c r="A21" s="25"/>
      <c r="B21" s="25"/>
      <c r="C21" s="25"/>
      <c r="D21" s="25"/>
      <c r="E21" s="25"/>
      <c r="F21" s="26"/>
      <c r="G21" s="25"/>
      <c r="H21" s="25"/>
    </row>
    <row r="22" spans="1:8" ht="15">
      <c r="A22" s="25"/>
      <c r="B22" s="25"/>
      <c r="C22" s="25"/>
      <c r="D22" s="25"/>
      <c r="E22" s="25"/>
      <c r="F22" s="26"/>
      <c r="G22" s="25"/>
      <c r="H22" s="25"/>
    </row>
    <row r="23" spans="1:8" ht="15">
      <c r="A23" s="25"/>
      <c r="B23" s="25"/>
      <c r="C23" s="25"/>
      <c r="D23" s="25"/>
      <c r="E23" s="25"/>
      <c r="F23" s="26"/>
      <c r="G23" s="25"/>
      <c r="H23" s="25"/>
    </row>
    <row r="24" spans="1:8" ht="15">
      <c r="A24" s="25"/>
      <c r="B24" s="25"/>
      <c r="C24" s="25"/>
      <c r="D24" s="25"/>
      <c r="E24" s="25"/>
      <c r="F24" s="26"/>
      <c r="G24" s="25"/>
      <c r="H24" s="25"/>
    </row>
    <row r="25" spans="1:8" ht="15">
      <c r="A25" s="25"/>
      <c r="B25" s="25"/>
      <c r="C25" s="25"/>
      <c r="D25" s="25"/>
      <c r="E25" s="25"/>
      <c r="F25" s="26"/>
      <c r="G25" s="25"/>
      <c r="H25" s="25"/>
    </row>
    <row r="26" spans="1:8" ht="15">
      <c r="A26" s="25"/>
      <c r="B26" s="25"/>
      <c r="C26" s="25"/>
      <c r="D26" s="25"/>
      <c r="E26" s="25"/>
      <c r="F26" s="26"/>
      <c r="G26" s="25"/>
      <c r="H26" s="25"/>
    </row>
    <row r="27" spans="1:8" ht="15">
      <c r="A27" s="25"/>
      <c r="B27" s="25"/>
      <c r="C27" s="25"/>
      <c r="D27" s="25"/>
      <c r="E27" s="25"/>
      <c r="F27" s="26"/>
      <c r="G27" s="25"/>
      <c r="H27" s="25"/>
    </row>
    <row r="28" spans="1:8" ht="15">
      <c r="A28" s="25"/>
      <c r="B28" s="25"/>
      <c r="C28" s="25"/>
      <c r="D28" s="25"/>
      <c r="E28" s="25"/>
      <c r="F28" s="26"/>
      <c r="G28" s="25"/>
      <c r="H28" s="25"/>
    </row>
    <row r="29" spans="1:8" ht="15">
      <c r="A29" s="25"/>
      <c r="B29" s="25"/>
      <c r="C29" s="25"/>
      <c r="D29" s="25"/>
      <c r="E29" s="25"/>
      <c r="F29" s="26"/>
      <c r="G29" s="25"/>
      <c r="H29" s="25"/>
    </row>
    <row r="30" spans="1:8" ht="15">
      <c r="A30" s="25"/>
      <c r="B30" s="25"/>
      <c r="C30" s="25"/>
      <c r="D30" s="25"/>
      <c r="E30" s="25"/>
      <c r="F30" s="26"/>
      <c r="G30" s="25"/>
      <c r="H30" s="25"/>
    </row>
    <row r="31" spans="1:8" ht="15">
      <c r="A31" s="25"/>
      <c r="B31" s="25"/>
      <c r="C31" s="25"/>
      <c r="D31" s="25"/>
      <c r="E31" s="25"/>
      <c r="F31" s="26"/>
      <c r="G31" s="25"/>
      <c r="H31" s="25"/>
    </row>
    <row r="32" spans="1:8" ht="15">
      <c r="A32" s="25"/>
      <c r="B32" s="25"/>
      <c r="C32" s="25"/>
      <c r="D32" s="25"/>
      <c r="E32" s="25"/>
      <c r="F32" s="26"/>
      <c r="G32" s="25"/>
      <c r="H32" s="25"/>
    </row>
    <row r="33" spans="1:8" ht="15">
      <c r="A33" s="25"/>
      <c r="B33" s="25"/>
      <c r="C33" s="25"/>
      <c r="D33" s="25"/>
      <c r="E33" s="25"/>
      <c r="F33" s="26"/>
      <c r="G33" s="25"/>
      <c r="H33" s="25"/>
    </row>
    <row r="34" spans="1:8" ht="15">
      <c r="A34" s="25"/>
      <c r="B34" s="25"/>
      <c r="C34" s="25"/>
      <c r="D34" s="25"/>
      <c r="E34" s="25"/>
      <c r="F34" s="26"/>
      <c r="G34" s="25"/>
      <c r="H34" s="25"/>
    </row>
    <row r="35" spans="1:8" ht="15">
      <c r="A35" s="25"/>
      <c r="B35" s="25"/>
      <c r="C35" s="25"/>
      <c r="D35" s="25"/>
      <c r="E35" s="25"/>
      <c r="F35" s="26"/>
      <c r="G35" s="25"/>
      <c r="H35" s="25"/>
    </row>
    <row r="36" spans="1:8" ht="15">
      <c r="A36" s="25"/>
      <c r="B36" s="25"/>
      <c r="C36" s="25"/>
      <c r="D36" s="25"/>
      <c r="E36" s="25"/>
      <c r="F36" s="26"/>
      <c r="G36" s="25"/>
      <c r="H36" s="25"/>
    </row>
    <row r="37" spans="1:8" ht="15">
      <c r="A37" s="25"/>
      <c r="B37" s="25"/>
      <c r="C37" s="25"/>
      <c r="D37" s="25"/>
      <c r="E37" s="25"/>
      <c r="F37" s="26"/>
      <c r="G37" s="25"/>
      <c r="H37" s="25"/>
    </row>
    <row r="38" spans="1:8" ht="15">
      <c r="A38" s="25"/>
      <c r="B38" s="25"/>
      <c r="C38" s="25"/>
      <c r="D38" s="25"/>
      <c r="E38" s="25"/>
      <c r="F38" s="26"/>
      <c r="G38" s="25"/>
      <c r="H38" s="25"/>
    </row>
    <row r="39" spans="1:8" ht="15">
      <c r="A39" s="25"/>
      <c r="B39" s="25"/>
      <c r="C39" s="25"/>
      <c r="D39" s="25"/>
      <c r="E39" s="25"/>
      <c r="F39" s="26"/>
      <c r="G39" s="25"/>
      <c r="H39" s="25"/>
    </row>
    <row r="40" spans="1:8" ht="15">
      <c r="A40" s="25"/>
      <c r="B40" s="25"/>
      <c r="C40" s="25"/>
      <c r="D40" s="25"/>
      <c r="E40" s="25"/>
      <c r="F40" s="26"/>
      <c r="G40" s="25"/>
      <c r="H40" s="25"/>
    </row>
    <row r="41" spans="1:8" ht="15">
      <c r="A41" s="25"/>
      <c r="B41" s="25"/>
      <c r="C41" s="25"/>
      <c r="D41" s="25"/>
      <c r="E41" s="25"/>
      <c r="F41" s="26"/>
      <c r="G41" s="25"/>
      <c r="H41" s="25"/>
    </row>
    <row r="42" spans="1:8" ht="15">
      <c r="A42" s="25"/>
      <c r="B42" s="25"/>
      <c r="C42" s="25"/>
      <c r="D42" s="25"/>
      <c r="E42" s="25"/>
      <c r="F42" s="26"/>
      <c r="G42" s="25"/>
      <c r="H42" s="25"/>
    </row>
    <row r="43" spans="1:8" ht="15">
      <c r="A43" s="25"/>
      <c r="B43" s="25"/>
      <c r="C43" s="25"/>
      <c r="D43" s="25"/>
      <c r="E43" s="25"/>
      <c r="F43" s="26"/>
      <c r="G43" s="25"/>
      <c r="H43" s="25"/>
    </row>
    <row r="44" spans="1:8" ht="15">
      <c r="A44" s="25"/>
      <c r="B44" s="25"/>
      <c r="C44" s="25"/>
      <c r="D44" s="25"/>
      <c r="E44" s="25"/>
      <c r="F44" s="26"/>
      <c r="G44" s="25"/>
      <c r="H44" s="25"/>
    </row>
    <row r="45" spans="1:8" ht="15">
      <c r="A45" s="25"/>
      <c r="B45" s="25"/>
      <c r="C45" s="25"/>
      <c r="D45" s="25"/>
      <c r="E45" s="25"/>
      <c r="F45" s="26"/>
      <c r="G45" s="25"/>
      <c r="H45" s="25"/>
    </row>
    <row r="46" spans="1:8" ht="15">
      <c r="A46" s="25"/>
      <c r="B46" s="25"/>
      <c r="C46" s="25"/>
      <c r="D46" s="25"/>
      <c r="E46" s="25"/>
      <c r="F46" s="26"/>
      <c r="G46" s="25"/>
      <c r="H46" s="25"/>
    </row>
    <row r="47" spans="1:8" ht="15">
      <c r="A47" s="25"/>
      <c r="B47" s="25"/>
      <c r="C47" s="25"/>
      <c r="D47" s="25"/>
      <c r="E47" s="25"/>
      <c r="F47" s="26"/>
      <c r="G47" s="25"/>
      <c r="H47" s="25"/>
    </row>
    <row r="48" spans="1:8" ht="15">
      <c r="A48" s="25"/>
      <c r="B48" s="25"/>
      <c r="C48" s="25"/>
      <c r="D48" s="25"/>
      <c r="E48" s="25"/>
      <c r="F48" s="26"/>
      <c r="G48" s="25"/>
      <c r="H48" s="25"/>
    </row>
    <row r="49" spans="1:8" ht="15">
      <c r="A49" s="25"/>
      <c r="B49" s="25"/>
      <c r="C49" s="25"/>
      <c r="D49" s="25"/>
      <c r="E49" s="25"/>
      <c r="F49" s="26"/>
      <c r="G49" s="25"/>
      <c r="H49" s="25"/>
    </row>
    <row r="50" spans="1:8" ht="15">
      <c r="A50" s="25"/>
      <c r="B50" s="25"/>
      <c r="C50" s="25"/>
      <c r="D50" s="25"/>
      <c r="E50" s="25"/>
      <c r="F50" s="26"/>
      <c r="G50" s="25"/>
      <c r="H50" s="25"/>
    </row>
    <row r="51" spans="1:8" ht="15">
      <c r="A51" s="25"/>
      <c r="B51" s="25"/>
      <c r="C51" s="25"/>
      <c r="D51" s="25"/>
      <c r="E51" s="25"/>
      <c r="F51" s="26"/>
      <c r="G51" s="25"/>
      <c r="H51" s="25"/>
    </row>
    <row r="52" spans="1:8" ht="15">
      <c r="A52" s="25"/>
      <c r="B52" s="25"/>
      <c r="C52" s="25"/>
      <c r="D52" s="25"/>
      <c r="E52" s="25"/>
      <c r="F52" s="26"/>
      <c r="G52" s="25"/>
      <c r="H52" s="25"/>
    </row>
    <row r="53" spans="1:8" ht="15">
      <c r="A53" s="25"/>
      <c r="B53" s="25"/>
      <c r="C53" s="25"/>
      <c r="D53" s="25"/>
      <c r="E53" s="25"/>
      <c r="F53" s="26"/>
      <c r="G53" s="25"/>
      <c r="H53" s="25"/>
    </row>
    <row r="54" spans="1:8" ht="15">
      <c r="A54" s="25"/>
      <c r="B54" s="25"/>
      <c r="C54" s="25"/>
      <c r="D54" s="25"/>
      <c r="E54" s="25"/>
      <c r="F54" s="26"/>
      <c r="G54" s="25"/>
      <c r="H54" s="25"/>
    </row>
    <row r="55" spans="1:8" ht="15.75" thickBot="1">
      <c r="A55" s="25"/>
      <c r="B55" s="27"/>
      <c r="C55" s="27"/>
      <c r="D55" s="27"/>
      <c r="E55" s="27"/>
      <c r="F55" s="28"/>
      <c r="G55" s="27"/>
      <c r="H55" s="27"/>
    </row>
  </sheetData>
  <printOptions/>
  <pageMargins left="0.75" right="0.75" top="1" bottom="1" header="0.4921259845" footer="0.492125984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130" zoomScaleNormal="130" workbookViewId="0" topLeftCell="A1">
      <selection activeCell="C20" sqref="C20"/>
    </sheetView>
  </sheetViews>
  <sheetFormatPr defaultColWidth="9.140625" defaultRowHeight="15"/>
  <cols>
    <col min="1" max="1" width="6.7109375" style="0" bestFit="1" customWidth="1"/>
    <col min="2" max="2" width="17.7109375" style="0" bestFit="1" customWidth="1"/>
    <col min="3" max="3" width="5.00390625" style="0" bestFit="1" customWidth="1"/>
    <col min="4" max="4" width="6.421875" style="0" bestFit="1" customWidth="1"/>
    <col min="5" max="5" width="19.7109375" style="0" bestFit="1" customWidth="1"/>
    <col min="6" max="6" width="7.5742187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29" t="s">
        <v>111</v>
      </c>
    </row>
    <row r="2" spans="1:8" ht="15.75" thickBot="1">
      <c r="A2" s="37" t="s">
        <v>14</v>
      </c>
      <c r="B2" s="37" t="s">
        <v>15</v>
      </c>
      <c r="C2" s="37" t="s">
        <v>16</v>
      </c>
      <c r="D2" s="37" t="s">
        <v>17</v>
      </c>
      <c r="E2" s="37" t="s">
        <v>19</v>
      </c>
      <c r="F2" s="37" t="s">
        <v>18</v>
      </c>
      <c r="G2" s="37" t="s">
        <v>2</v>
      </c>
      <c r="H2" s="37" t="s">
        <v>1</v>
      </c>
    </row>
    <row r="3" spans="1:8" ht="15">
      <c r="A3" s="25">
        <v>1</v>
      </c>
      <c r="B3" s="25" t="str">
        <f>data!A24</f>
        <v>Jelínek Zbyněk</v>
      </c>
      <c r="C3" s="25">
        <f>data!B24</f>
        <v>38</v>
      </c>
      <c r="D3" s="25">
        <f>data!C24</f>
        <v>1963</v>
      </c>
      <c r="E3" s="25" t="str">
        <f>data!D24</f>
        <v>Hranice</v>
      </c>
      <c r="F3" s="26">
        <f>data!E24</f>
        <v>0.06599537037037037</v>
      </c>
      <c r="G3" s="25" t="str">
        <f>data!F24</f>
        <v>m</v>
      </c>
      <c r="H3" s="25" t="str">
        <f>data!G24</f>
        <v>B</v>
      </c>
    </row>
    <row r="4" spans="1:8" ht="15">
      <c r="A4" s="25">
        <v>2</v>
      </c>
      <c r="B4" s="25" t="str">
        <f>data!A30</f>
        <v>Sás Ladislav</v>
      </c>
      <c r="C4" s="25">
        <f>data!B30</f>
        <v>56</v>
      </c>
      <c r="D4" s="25">
        <f>data!C30</f>
        <v>1972</v>
      </c>
      <c r="E4" s="25" t="str">
        <f>data!D30</f>
        <v>TTC Olomouc</v>
      </c>
      <c r="F4" s="26">
        <f>data!E30</f>
        <v>0.060231481481481476</v>
      </c>
      <c r="G4" s="25" t="str">
        <f>data!F30</f>
        <v>m</v>
      </c>
      <c r="H4" s="25" t="str">
        <f>data!G30</f>
        <v>B</v>
      </c>
    </row>
    <row r="5" spans="1:8" ht="15">
      <c r="A5" s="25">
        <v>3</v>
      </c>
      <c r="B5" s="25" t="str">
        <f>data!A26</f>
        <v>Kunc Martin</v>
      </c>
      <c r="C5" s="25">
        <f>data!B26</f>
        <v>63</v>
      </c>
      <c r="D5" s="25">
        <f>data!C26</f>
        <v>1965</v>
      </c>
      <c r="E5" s="25" t="str">
        <f>data!D26</f>
        <v>Prostějov</v>
      </c>
      <c r="F5" s="26">
        <f>data!E26</f>
        <v>0.07141203703703704</v>
      </c>
      <c r="G5" s="25" t="str">
        <f>data!F26</f>
        <v>m</v>
      </c>
      <c r="H5" s="25" t="str">
        <f>data!G26</f>
        <v>B</v>
      </c>
    </row>
    <row r="6" spans="1:8" ht="15">
      <c r="A6" s="25">
        <v>4</v>
      </c>
      <c r="B6" s="25" t="str">
        <f>data!A25</f>
        <v>Kozel Dušan</v>
      </c>
      <c r="C6" s="25">
        <f>data!B25</f>
        <v>11</v>
      </c>
      <c r="D6" s="25">
        <f>data!C25</f>
        <v>1963</v>
      </c>
      <c r="E6" s="25" t="str">
        <f>data!D25</f>
        <v>Kroměříž</v>
      </c>
      <c r="F6" s="26">
        <f>data!E25</f>
        <v>0.07736111111111112</v>
      </c>
      <c r="G6" s="25" t="str">
        <f>data!F25</f>
        <v>m</v>
      </c>
      <c r="H6" s="25" t="str">
        <f>data!G25</f>
        <v>B</v>
      </c>
    </row>
    <row r="7" spans="1:8" ht="15">
      <c r="A7" s="25">
        <v>5</v>
      </c>
      <c r="B7" s="25" t="str">
        <f>data!A34</f>
        <v>Zdráhal Jaroslav</v>
      </c>
      <c r="C7" s="25">
        <f>data!B34</f>
        <v>16</v>
      </c>
      <c r="D7" s="25">
        <f>data!C34</f>
        <v>1963</v>
      </c>
      <c r="E7" s="25" t="str">
        <f>data!D34</f>
        <v>TTS Osek nad Bečvou</v>
      </c>
      <c r="F7" s="26">
        <f>data!E34</f>
        <v>0.0714699074074074</v>
      </c>
      <c r="G7" s="25" t="str">
        <f>data!F34</f>
        <v>m</v>
      </c>
      <c r="H7" s="25" t="str">
        <f>data!G34</f>
        <v>B</v>
      </c>
    </row>
    <row r="8" spans="1:8" ht="15">
      <c r="A8" s="25">
        <v>6</v>
      </c>
      <c r="B8" s="25" t="str">
        <f>data!A27</f>
        <v>Martinek Jarda</v>
      </c>
      <c r="C8" s="25">
        <f>data!B27</f>
        <v>34</v>
      </c>
      <c r="D8" s="25">
        <f>data!C27</f>
        <v>1969</v>
      </c>
      <c r="E8" s="25" t="str">
        <f>data!D27</f>
        <v>Trisk Olomouc</v>
      </c>
      <c r="F8" s="26">
        <f>data!E27</f>
        <v>0.05401620370370371</v>
      </c>
      <c r="G8" s="25" t="str">
        <f>data!F27</f>
        <v>m</v>
      </c>
      <c r="H8" s="25" t="str">
        <f>data!G27</f>
        <v>B</v>
      </c>
    </row>
    <row r="9" spans="1:8" ht="15">
      <c r="A9" s="25">
        <v>7</v>
      </c>
      <c r="B9" s="25" t="str">
        <f>data!A32</f>
        <v>Teplíček Libor</v>
      </c>
      <c r="C9" s="25">
        <f>data!B32</f>
        <v>57</v>
      </c>
      <c r="D9" s="25">
        <f>data!C32</f>
        <v>1968</v>
      </c>
      <c r="E9" s="25" t="str">
        <f>data!D32</f>
        <v>KVS Náměšť na Hané</v>
      </c>
      <c r="F9" s="26">
        <f>data!E32</f>
        <v>0.07252314814814814</v>
      </c>
      <c r="G9" s="25" t="str">
        <f>data!F32</f>
        <v>m</v>
      </c>
      <c r="H9" s="25" t="str">
        <f>data!G32</f>
        <v>B</v>
      </c>
    </row>
    <row r="10" spans="1:8" ht="15">
      <c r="A10" s="25">
        <v>8</v>
      </c>
      <c r="B10" s="25" t="str">
        <f>data!A22</f>
        <v>Horák Pavel</v>
      </c>
      <c r="C10" s="25">
        <f>data!B22</f>
        <v>55</v>
      </c>
      <c r="D10" s="25">
        <f>data!C22</f>
        <v>1964</v>
      </c>
      <c r="E10" s="25" t="str">
        <f>data!D22</f>
        <v>K.A.T. Olomouc</v>
      </c>
      <c r="F10" s="26">
        <f>data!E22</f>
        <v>0.08890046296296296</v>
      </c>
      <c r="G10" s="25" t="str">
        <f>data!F22</f>
        <v>m</v>
      </c>
      <c r="H10" s="25" t="str">
        <f>data!G22</f>
        <v>B</v>
      </c>
    </row>
    <row r="11" spans="1:8" ht="15">
      <c r="A11" s="25">
        <v>9</v>
      </c>
      <c r="B11" s="25" t="str">
        <f>data!A31</f>
        <v>Smolka Josef</v>
      </c>
      <c r="C11" s="25">
        <f>data!B31</f>
        <v>66</v>
      </c>
      <c r="D11" s="25">
        <f>data!C31</f>
        <v>1970</v>
      </c>
      <c r="E11" s="25" t="str">
        <f>data!D31</f>
        <v>Brno</v>
      </c>
      <c r="F11" s="26">
        <f>data!E31</f>
        <v>0.06719907407407406</v>
      </c>
      <c r="G11" s="25" t="str">
        <f>data!F31</f>
        <v>m</v>
      </c>
      <c r="H11" s="25" t="str">
        <f>data!G31</f>
        <v>B</v>
      </c>
    </row>
    <row r="12" spans="1:8" ht="15">
      <c r="A12" s="25">
        <v>10</v>
      </c>
      <c r="B12" s="25" t="str">
        <f>data!A33</f>
        <v>Vlatten André</v>
      </c>
      <c r="C12" s="25">
        <f>data!B33</f>
        <v>64</v>
      </c>
      <c r="D12" s="25">
        <f>data!C33</f>
        <v>1969</v>
      </c>
      <c r="E12" s="25" t="str">
        <f>data!D33</f>
        <v>Přerov</v>
      </c>
      <c r="F12" s="26">
        <f>data!E33</f>
        <v>0.07299768518518518</v>
      </c>
      <c r="G12" s="25" t="str">
        <f>data!F33</f>
        <v>m</v>
      </c>
      <c r="H12" s="25" t="str">
        <f>data!G33</f>
        <v>B</v>
      </c>
    </row>
    <row r="13" spans="1:8" ht="15">
      <c r="A13" s="25">
        <v>11</v>
      </c>
      <c r="B13" s="25" t="str">
        <f>data!A23</f>
        <v>Jankto Petr</v>
      </c>
      <c r="C13" s="25">
        <f>data!B23</f>
        <v>50</v>
      </c>
      <c r="D13" s="25">
        <f>data!C23</f>
        <v>1971</v>
      </c>
      <c r="E13" s="25" t="str">
        <f>data!D23</f>
        <v>AD Cyklo Brodek</v>
      </c>
      <c r="F13" s="26">
        <f>data!E23</f>
        <v>0.06976851851851852</v>
      </c>
      <c r="G13" s="25" t="str">
        <f>data!F23</f>
        <v>m</v>
      </c>
      <c r="H13" s="25" t="str">
        <f>data!G23</f>
        <v>B</v>
      </c>
    </row>
    <row r="14" spans="1:8" ht="15">
      <c r="A14" s="25">
        <v>12</v>
      </c>
      <c r="B14" s="25" t="str">
        <f>data!A21</f>
        <v>Dvorský Michal</v>
      </c>
      <c r="C14" s="25">
        <f>data!B21</f>
        <v>39</v>
      </c>
      <c r="D14" s="25">
        <f>data!C21</f>
        <v>1968</v>
      </c>
      <c r="E14" s="25" t="str">
        <f>data!D21</f>
        <v>AD Cyklo Brodek</v>
      </c>
      <c r="F14" s="26">
        <f>data!E21</f>
        <v>0.06353009259259258</v>
      </c>
      <c r="G14" s="25" t="str">
        <f>data!F21</f>
        <v>m</v>
      </c>
      <c r="H14" s="25" t="str">
        <f>data!G21</f>
        <v>B</v>
      </c>
    </row>
    <row r="15" spans="1:8" ht="15">
      <c r="A15" s="25">
        <v>13</v>
      </c>
      <c r="B15" s="25" t="str">
        <f>data!A28</f>
        <v>Podhajský Jaroslav</v>
      </c>
      <c r="C15" s="25">
        <f>data!B28</f>
        <v>29</v>
      </c>
      <c r="D15" s="25">
        <f>data!C28</f>
        <v>1972</v>
      </c>
      <c r="E15" s="25" t="str">
        <f>data!D28</f>
        <v>OB Zlín</v>
      </c>
      <c r="F15" s="26">
        <f>data!E28</f>
        <v>0.07640046296296296</v>
      </c>
      <c r="G15" s="25" t="str">
        <f>data!F28</f>
        <v>m</v>
      </c>
      <c r="H15" s="25" t="str">
        <f>data!G28</f>
        <v>B</v>
      </c>
    </row>
    <row r="16" spans="1:8" ht="15">
      <c r="A16" s="25">
        <v>14</v>
      </c>
      <c r="B16" s="25" t="str">
        <f>data!A29</f>
        <v>Rašner Tomáš</v>
      </c>
      <c r="C16" s="25">
        <f>data!B29</f>
        <v>54</v>
      </c>
      <c r="D16" s="25">
        <f>data!C29</f>
        <v>1969</v>
      </c>
      <c r="E16" s="25" t="str">
        <f>data!D29</f>
        <v>KVS Náměšť na Hané</v>
      </c>
      <c r="F16" s="26">
        <f>data!E29</f>
        <v>0.07837962962962963</v>
      </c>
      <c r="G16" s="25" t="str">
        <f>data!F29</f>
        <v>m</v>
      </c>
      <c r="H16" s="25" t="str">
        <f>data!G29</f>
        <v>B</v>
      </c>
    </row>
    <row r="17" spans="1:8" ht="15">
      <c r="A17" s="25"/>
      <c r="B17" s="25"/>
      <c r="C17" s="25"/>
      <c r="D17" s="25"/>
      <c r="E17" s="25"/>
      <c r="F17" s="26"/>
      <c r="G17" s="25"/>
      <c r="H17" s="25"/>
    </row>
    <row r="18" spans="1:8" ht="15">
      <c r="A18" s="25"/>
      <c r="B18" s="25"/>
      <c r="C18" s="25"/>
      <c r="D18" s="25"/>
      <c r="E18" s="25"/>
      <c r="F18" s="26"/>
      <c r="G18" s="25"/>
      <c r="H18" s="25"/>
    </row>
    <row r="19" spans="1:8" ht="15">
      <c r="A19" s="25"/>
      <c r="B19" s="25"/>
      <c r="C19" s="25"/>
      <c r="D19" s="25"/>
      <c r="E19" s="25"/>
      <c r="F19" s="26"/>
      <c r="G19" s="25"/>
      <c r="H19" s="25"/>
    </row>
    <row r="20" spans="1:8" ht="15">
      <c r="A20" s="25"/>
      <c r="B20" s="25"/>
      <c r="C20" s="25"/>
      <c r="D20" s="25"/>
      <c r="E20" s="25"/>
      <c r="F20" s="26"/>
      <c r="G20" s="25"/>
      <c r="H20" s="25"/>
    </row>
    <row r="21" spans="1:8" ht="15">
      <c r="A21" s="25"/>
      <c r="B21" s="25"/>
      <c r="C21" s="25"/>
      <c r="D21" s="25"/>
      <c r="E21" s="25"/>
      <c r="F21" s="26"/>
      <c r="G21" s="25"/>
      <c r="H21" s="25"/>
    </row>
    <row r="22" spans="1:8" ht="15">
      <c r="A22" s="25"/>
      <c r="B22" s="25"/>
      <c r="C22" s="25"/>
      <c r="D22" s="25"/>
      <c r="E22" s="25"/>
      <c r="F22" s="26"/>
      <c r="G22" s="25"/>
      <c r="H22" s="25"/>
    </row>
    <row r="23" spans="1:8" ht="15.75" thickBot="1">
      <c r="A23" s="25"/>
      <c r="B23" s="27"/>
      <c r="C23" s="27"/>
      <c r="D23" s="27"/>
      <c r="E23" s="27"/>
      <c r="F23" s="28"/>
      <c r="G23" s="27"/>
      <c r="H23" s="27"/>
    </row>
    <row r="24" spans="1:8" ht="15">
      <c r="A24" s="25"/>
      <c r="B24" s="25"/>
      <c r="C24" s="25"/>
      <c r="D24" s="25"/>
      <c r="E24" s="25"/>
      <c r="F24" s="26"/>
      <c r="G24" s="25"/>
      <c r="H24" s="25"/>
    </row>
    <row r="25" spans="1:8" ht="15.75" thickBot="1">
      <c r="A25" s="25"/>
      <c r="B25" s="27"/>
      <c r="C25" s="27"/>
      <c r="D25" s="27"/>
      <c r="E25" s="27"/>
      <c r="F25" s="28"/>
      <c r="G25" s="27"/>
      <c r="H25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3" sqref="B3"/>
    </sheetView>
  </sheetViews>
  <sheetFormatPr defaultColWidth="9.140625" defaultRowHeight="15"/>
  <cols>
    <col min="1" max="1" width="6.7109375" style="0" bestFit="1" customWidth="1"/>
    <col min="2" max="2" width="19.28125" style="0" bestFit="1" customWidth="1"/>
    <col min="3" max="3" width="5.00390625" style="0" bestFit="1" customWidth="1"/>
    <col min="4" max="4" width="6.421875" style="0" bestFit="1" customWidth="1"/>
    <col min="5" max="5" width="22.0039062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29" t="s">
        <v>112</v>
      </c>
    </row>
    <row r="2" spans="1:8" ht="15.75" thickBot="1">
      <c r="A2" s="37" t="s">
        <v>14</v>
      </c>
      <c r="B2" s="37" t="s">
        <v>15</v>
      </c>
      <c r="C2" s="37" t="s">
        <v>16</v>
      </c>
      <c r="D2" s="37" t="s">
        <v>17</v>
      </c>
      <c r="E2" s="37" t="s">
        <v>19</v>
      </c>
      <c r="F2" s="37" t="s">
        <v>18</v>
      </c>
      <c r="G2" s="37" t="s">
        <v>2</v>
      </c>
      <c r="H2" s="37" t="s">
        <v>1</v>
      </c>
    </row>
    <row r="3" spans="1:8" ht="15">
      <c r="A3" s="25">
        <v>1</v>
      </c>
      <c r="B3" s="25" t="str">
        <f>data!A41</f>
        <v>Mraček Rostislav</v>
      </c>
      <c r="C3" s="25">
        <f>data!B41</f>
        <v>48</v>
      </c>
      <c r="D3" s="25">
        <f>data!C41</f>
        <v>1954</v>
      </c>
      <c r="E3" s="25" t="str">
        <f>data!D41</f>
        <v>Rokytnice</v>
      </c>
      <c r="F3" s="26">
        <f>data!E41</f>
        <v>0.07700231481481482</v>
      </c>
      <c r="G3" s="25" t="str">
        <f>data!F41</f>
        <v>m</v>
      </c>
      <c r="H3" s="25" t="str">
        <f>data!G41</f>
        <v>C</v>
      </c>
    </row>
    <row r="4" spans="1:8" ht="15">
      <c r="A4" s="25">
        <v>2</v>
      </c>
      <c r="B4" s="25" t="str">
        <f>data!A35</f>
        <v>Barbořák Bohuš</v>
      </c>
      <c r="C4" s="25">
        <f>data!B35</f>
        <v>60</v>
      </c>
      <c r="D4" s="25">
        <f>data!C35</f>
        <v>1959</v>
      </c>
      <c r="E4" s="25" t="str">
        <f>data!D35</f>
        <v>TJ Liga 100 Olomouc</v>
      </c>
      <c r="F4" s="26">
        <f>data!E35</f>
        <v>0.08283564814814814</v>
      </c>
      <c r="G4" s="25" t="str">
        <f>data!F35</f>
        <v>m</v>
      </c>
      <c r="H4" s="25" t="str">
        <f>data!G35</f>
        <v>C</v>
      </c>
    </row>
    <row r="5" spans="1:8" ht="15">
      <c r="A5" s="25">
        <v>3</v>
      </c>
      <c r="B5" s="25" t="str">
        <f>data!A47</f>
        <v>Zejda Ivo</v>
      </c>
      <c r="C5" s="25">
        <f>data!B47</f>
        <v>28</v>
      </c>
      <c r="D5" s="25">
        <f>data!C47</f>
        <v>1956</v>
      </c>
      <c r="E5" s="25" t="str">
        <f>data!D47</f>
        <v>Moravská Slávia Brno</v>
      </c>
      <c r="F5" s="26">
        <f>data!E47</f>
        <v>0.08212962962962962</v>
      </c>
      <c r="G5" s="25" t="str">
        <f>data!F47</f>
        <v>m</v>
      </c>
      <c r="H5" s="25" t="str">
        <f>data!G47</f>
        <v>C</v>
      </c>
    </row>
    <row r="6" spans="1:8" ht="15">
      <c r="A6" s="25">
        <v>4</v>
      </c>
      <c r="B6" s="25" t="str">
        <f>data!A38</f>
        <v>Jína Pavel</v>
      </c>
      <c r="C6" s="25">
        <f>data!B38</f>
        <v>12</v>
      </c>
      <c r="D6" s="25">
        <f>data!C38</f>
        <v>1962</v>
      </c>
      <c r="E6" s="25" t="str">
        <f>data!D38</f>
        <v>Olomouc</v>
      </c>
      <c r="F6" s="26">
        <f>data!E38</f>
        <v>0.061469907407407404</v>
      </c>
      <c r="G6" s="25" t="str">
        <f>data!F38</f>
        <v>m</v>
      </c>
      <c r="H6" s="25" t="str">
        <f>data!G38</f>
        <v>C</v>
      </c>
    </row>
    <row r="7" spans="1:8" ht="15">
      <c r="A7" s="25">
        <v>5</v>
      </c>
      <c r="B7" s="25" t="str">
        <f>data!A42</f>
        <v>Petřek Zdenek</v>
      </c>
      <c r="C7" s="25">
        <f>data!B42</f>
        <v>25</v>
      </c>
      <c r="D7" s="25">
        <f>data!C42</f>
        <v>1958</v>
      </c>
      <c r="E7" s="25" t="str">
        <f>data!D42</f>
        <v>Okay Elektrospotřebiče</v>
      </c>
      <c r="F7" s="26">
        <f>data!E42</f>
        <v>0.07471064814814815</v>
      </c>
      <c r="G7" s="25" t="str">
        <f>data!F42</f>
        <v>m</v>
      </c>
      <c r="H7" s="25" t="str">
        <f>data!G42</f>
        <v>C</v>
      </c>
    </row>
    <row r="8" spans="1:8" ht="15">
      <c r="A8" s="25">
        <v>6</v>
      </c>
      <c r="B8" s="25" t="str">
        <f>data!A43</f>
        <v>Smolicha Josef</v>
      </c>
      <c r="C8" s="25">
        <f>data!B43</f>
        <v>24</v>
      </c>
      <c r="D8" s="25">
        <f>data!C43</f>
        <v>1956</v>
      </c>
      <c r="E8" s="25" t="str">
        <f>data!D43</f>
        <v>Nový Malín</v>
      </c>
      <c r="F8" s="26">
        <f>data!E43</f>
        <v>0.074375</v>
      </c>
      <c r="G8" s="25" t="str">
        <f>data!F43</f>
        <v>m</v>
      </c>
      <c r="H8" s="25" t="str">
        <f>data!G43</f>
        <v>C</v>
      </c>
    </row>
    <row r="9" spans="1:8" ht="15">
      <c r="A9" s="25">
        <v>7</v>
      </c>
      <c r="B9" s="25" t="str">
        <f>data!A40</f>
        <v>Kunc Josef</v>
      </c>
      <c r="C9" s="25">
        <f>data!B40</f>
        <v>26</v>
      </c>
      <c r="D9" s="25">
        <f>data!C40</f>
        <v>1960</v>
      </c>
      <c r="E9" s="25" t="str">
        <f>data!D40</f>
        <v>LRS Vyškov</v>
      </c>
      <c r="F9" s="26">
        <f>data!E40</f>
        <v>0.06777777777777778</v>
      </c>
      <c r="G9" s="25" t="str">
        <f>data!F40</f>
        <v>m</v>
      </c>
      <c r="H9" s="25" t="str">
        <f>data!G40</f>
        <v>C</v>
      </c>
    </row>
    <row r="10" spans="1:8" ht="15">
      <c r="A10" s="25">
        <v>8</v>
      </c>
      <c r="B10" s="25" t="str">
        <f>data!A46</f>
        <v>Talaš Jaromír</v>
      </c>
      <c r="C10" s="25">
        <f>data!B46</f>
        <v>35</v>
      </c>
      <c r="D10" s="25">
        <f>data!C46</f>
        <v>1954</v>
      </c>
      <c r="E10" s="25" t="str">
        <f>data!D46</f>
        <v>SKD Otrokovice</v>
      </c>
      <c r="F10" s="26">
        <f>data!E46</f>
        <v>0.06898148148148148</v>
      </c>
      <c r="G10" s="25" t="str">
        <f>data!F46</f>
        <v>m</v>
      </c>
      <c r="H10" s="25" t="str">
        <f>data!G46</f>
        <v>C</v>
      </c>
    </row>
    <row r="11" spans="1:8" ht="15">
      <c r="A11" s="25">
        <v>9</v>
      </c>
      <c r="B11" s="25" t="str">
        <f>data!A36</f>
        <v>Bařinka Antonín</v>
      </c>
      <c r="C11" s="25">
        <f>data!B36</f>
        <v>37</v>
      </c>
      <c r="D11" s="25">
        <f>data!C36</f>
        <v>1958</v>
      </c>
      <c r="E11" s="25" t="str">
        <f>data!D36</f>
        <v>TRICHRTI Kroměříž</v>
      </c>
      <c r="F11" s="26">
        <f>data!E36</f>
        <v>0.07034722222222221</v>
      </c>
      <c r="G11" s="25" t="str">
        <f>data!F36</f>
        <v>m</v>
      </c>
      <c r="H11" s="25" t="str">
        <f>data!G36</f>
        <v>C</v>
      </c>
    </row>
    <row r="12" spans="1:8" ht="15">
      <c r="A12" s="25">
        <v>10</v>
      </c>
      <c r="B12" s="25" t="str">
        <f>data!A37</f>
        <v>David Karel</v>
      </c>
      <c r="C12" s="25">
        <f>data!B37</f>
        <v>62</v>
      </c>
      <c r="D12" s="25">
        <f>data!C37</f>
        <v>1961</v>
      </c>
      <c r="E12" s="25" t="str">
        <f>data!D37</f>
        <v>LRS Vyškov</v>
      </c>
      <c r="F12" s="26">
        <f>data!E37</f>
        <v>0.07159722222222221</v>
      </c>
      <c r="G12" s="25" t="str">
        <f>data!F37</f>
        <v>m</v>
      </c>
      <c r="H12" s="25" t="str">
        <f>data!G37</f>
        <v>C</v>
      </c>
    </row>
    <row r="13" spans="1:8" ht="15">
      <c r="A13" s="25">
        <v>11</v>
      </c>
      <c r="B13" s="25" t="str">
        <f>data!A44</f>
        <v>Smutný Zdeněk</v>
      </c>
      <c r="C13" s="25">
        <f>data!B44</f>
        <v>65</v>
      </c>
      <c r="D13" s="25">
        <f>data!C44</f>
        <v>1957</v>
      </c>
      <c r="E13" s="25" t="str">
        <f>data!D44</f>
        <v>AHA Vyškov</v>
      </c>
      <c r="F13" s="26">
        <f>data!E44</f>
        <v>0.06344907407407407</v>
      </c>
      <c r="G13" s="25" t="str">
        <f>data!F44</f>
        <v>m</v>
      </c>
      <c r="H13" s="25" t="str">
        <f>data!G44</f>
        <v>C</v>
      </c>
    </row>
    <row r="14" spans="1:8" ht="15">
      <c r="A14" s="25">
        <v>12</v>
      </c>
      <c r="B14" s="25" t="str">
        <f>data!A39</f>
        <v>Kopečný František</v>
      </c>
      <c r="C14" s="25">
        <f>data!B39</f>
        <v>30</v>
      </c>
      <c r="D14" s="25">
        <f>data!C39</f>
        <v>1962</v>
      </c>
      <c r="E14" s="25" t="str">
        <f>data!D39</f>
        <v>TTS Osek nad Bečvou</v>
      </c>
      <c r="F14" s="26">
        <f>data!E39</f>
        <v>0.07121527777777777</v>
      </c>
      <c r="G14" s="25" t="str">
        <f>data!F39</f>
        <v>m</v>
      </c>
      <c r="H14" s="25" t="str">
        <f>data!G39</f>
        <v>C</v>
      </c>
    </row>
    <row r="15" spans="1:8" ht="15">
      <c r="A15" s="25">
        <v>13</v>
      </c>
      <c r="B15" s="25" t="str">
        <f>data!A45</f>
        <v>Špacír Ladislav</v>
      </c>
      <c r="C15" s="25">
        <f>data!B45</f>
        <v>33</v>
      </c>
      <c r="D15" s="25">
        <f>data!C45</f>
        <v>1955</v>
      </c>
      <c r="E15" s="25" t="str">
        <f>data!D45</f>
        <v>Loko Břeclav</v>
      </c>
      <c r="F15" s="26">
        <f>data!E45</f>
        <v>0.06115740740740741</v>
      </c>
      <c r="G15" s="25" t="str">
        <f>data!F45</f>
        <v>m</v>
      </c>
      <c r="H15" s="25" t="str">
        <f>data!G45</f>
        <v>C</v>
      </c>
    </row>
    <row r="16" spans="1:8" ht="15">
      <c r="A16" s="25"/>
      <c r="B16" s="25"/>
      <c r="C16" s="25"/>
      <c r="D16" s="25"/>
      <c r="E16" s="25"/>
      <c r="F16" s="26"/>
      <c r="G16" s="25"/>
      <c r="H16" s="25"/>
    </row>
    <row r="17" spans="1:8" ht="15.75" thickBot="1">
      <c r="A17" s="25"/>
      <c r="B17" s="27"/>
      <c r="C17" s="27"/>
      <c r="D17" s="27"/>
      <c r="E17" s="27"/>
      <c r="F17" s="28"/>
      <c r="G17" s="27"/>
      <c r="H17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5" sqref="A5"/>
    </sheetView>
  </sheetViews>
  <sheetFormatPr defaultColWidth="9.140625" defaultRowHeight="15"/>
  <cols>
    <col min="1" max="1" width="6.7109375" style="0" bestFit="1" customWidth="1"/>
    <col min="2" max="2" width="14.8515625" style="0" bestFit="1" customWidth="1"/>
    <col min="3" max="3" width="5.00390625" style="0" bestFit="1" customWidth="1"/>
    <col min="4" max="4" width="6.421875" style="0" bestFit="1" customWidth="1"/>
    <col min="5" max="5" width="19.71093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29" t="s">
        <v>113</v>
      </c>
    </row>
    <row r="2" spans="1:8" ht="15.75" thickBot="1">
      <c r="A2" s="37" t="s">
        <v>14</v>
      </c>
      <c r="B2" s="37" t="s">
        <v>15</v>
      </c>
      <c r="C2" s="37" t="s">
        <v>16</v>
      </c>
      <c r="D2" s="37" t="s">
        <v>17</v>
      </c>
      <c r="E2" s="37" t="s">
        <v>19</v>
      </c>
      <c r="F2" s="37" t="s">
        <v>18</v>
      </c>
      <c r="G2" s="37" t="s">
        <v>2</v>
      </c>
      <c r="H2" s="37" t="s">
        <v>1</v>
      </c>
    </row>
    <row r="3" spans="1:8" ht="15">
      <c r="A3" s="25">
        <v>1</v>
      </c>
      <c r="B3" s="25" t="str">
        <f>data!A49</f>
        <v>Vynikal Bedřich</v>
      </c>
      <c r="C3" s="25">
        <f>data!B49</f>
        <v>44</v>
      </c>
      <c r="D3" s="25">
        <f>data!C49</f>
        <v>1952</v>
      </c>
      <c r="E3" s="25" t="str">
        <f>data!D49</f>
        <v>Olomouc</v>
      </c>
      <c r="F3" s="26">
        <f>data!E49</f>
        <v>0.06354166666666666</v>
      </c>
      <c r="G3" s="25" t="str">
        <f>data!F49</f>
        <v>m</v>
      </c>
      <c r="H3" s="25" t="str">
        <f>data!G49</f>
        <v>D</v>
      </c>
    </row>
    <row r="4" spans="1:8" ht="15">
      <c r="A4" s="25">
        <v>2</v>
      </c>
      <c r="B4" s="25" t="str">
        <f>data!A48</f>
        <v>Čižmár Petr</v>
      </c>
      <c r="C4" s="25">
        <f>data!B48</f>
        <v>31</v>
      </c>
      <c r="D4" s="25">
        <f>data!C48</f>
        <v>1949</v>
      </c>
      <c r="E4" s="25" t="str">
        <f>data!D48</f>
        <v>Cykloklub Nový Jičín</v>
      </c>
      <c r="F4" s="26">
        <f>data!E48</f>
        <v>0.07025462962962963</v>
      </c>
      <c r="G4" s="25" t="str">
        <f>data!F48</f>
        <v>m</v>
      </c>
      <c r="H4" s="25" t="str">
        <f>data!G48</f>
        <v>D</v>
      </c>
    </row>
    <row r="5" spans="1:8" ht="15">
      <c r="A5" s="25"/>
      <c r="B5" s="25"/>
      <c r="C5" s="25"/>
      <c r="D5" s="25"/>
      <c r="E5" s="25"/>
      <c r="F5" s="26"/>
      <c r="G5" s="25"/>
      <c r="H5" s="25"/>
    </row>
    <row r="6" spans="1:8" ht="15">
      <c r="A6" s="25"/>
      <c r="B6" s="25"/>
      <c r="C6" s="25"/>
      <c r="D6" s="25"/>
      <c r="E6" s="25"/>
      <c r="F6" s="26"/>
      <c r="G6" s="25"/>
      <c r="H6" s="25"/>
    </row>
    <row r="7" spans="1:8" ht="15">
      <c r="A7" s="25"/>
      <c r="B7" s="25"/>
      <c r="C7" s="25"/>
      <c r="D7" s="25"/>
      <c r="E7" s="25"/>
      <c r="F7" s="26"/>
      <c r="G7" s="25"/>
      <c r="H7" s="25"/>
    </row>
    <row r="8" spans="1:8" ht="15">
      <c r="A8" s="25"/>
      <c r="B8" s="25"/>
      <c r="C8" s="25"/>
      <c r="D8" s="25"/>
      <c r="E8" s="25"/>
      <c r="F8" s="26"/>
      <c r="G8" s="25"/>
      <c r="H8" s="25"/>
    </row>
    <row r="9" spans="1:8" ht="15.75" thickBot="1">
      <c r="A9" s="25"/>
      <c r="B9" s="27"/>
      <c r="C9" s="27"/>
      <c r="D9" s="27"/>
      <c r="E9" s="27"/>
      <c r="F9" s="28"/>
      <c r="G9" s="27"/>
      <c r="H9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5"/>
  <cols>
    <col min="1" max="1" width="6.7109375" style="0" bestFit="1" customWidth="1"/>
    <col min="2" max="2" width="10.421875" style="0" bestFit="1" customWidth="1"/>
    <col min="3" max="3" width="5.00390625" style="0" bestFit="1" customWidth="1"/>
    <col min="4" max="4" width="6.421875" style="0" bestFit="1" customWidth="1"/>
    <col min="5" max="5" width="9.4218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29" t="s">
        <v>114</v>
      </c>
    </row>
    <row r="2" spans="1:8" ht="15.75" thickBot="1">
      <c r="A2" s="37" t="s">
        <v>14</v>
      </c>
      <c r="B2" s="37" t="s">
        <v>15</v>
      </c>
      <c r="C2" s="37" t="s">
        <v>16</v>
      </c>
      <c r="D2" s="37" t="s">
        <v>17</v>
      </c>
      <c r="E2" s="37" t="s">
        <v>19</v>
      </c>
      <c r="F2" s="37" t="s">
        <v>18</v>
      </c>
      <c r="G2" s="37" t="s">
        <v>2</v>
      </c>
      <c r="H2" s="37" t="s">
        <v>1</v>
      </c>
    </row>
    <row r="3" spans="1:8" ht="15">
      <c r="A3" s="25">
        <v>1</v>
      </c>
      <c r="B3" s="25" t="str">
        <f>data!A50</f>
        <v>Březina Jiří</v>
      </c>
      <c r="C3" s="25">
        <f>data!B50</f>
        <v>27</v>
      </c>
      <c r="D3" s="25">
        <f>data!C50</f>
        <v>1939</v>
      </c>
      <c r="E3" s="25" t="str">
        <f>data!D50</f>
        <v>SK Přerov</v>
      </c>
      <c r="F3" s="26">
        <f>data!E50</f>
        <v>0.09525462962962962</v>
      </c>
      <c r="G3" s="25" t="str">
        <f>data!F50</f>
        <v>m</v>
      </c>
      <c r="H3" s="25" t="str">
        <f>data!G50</f>
        <v>E</v>
      </c>
    </row>
    <row r="4" spans="1:8" ht="15">
      <c r="A4" s="25"/>
      <c r="B4" s="25"/>
      <c r="C4" s="25"/>
      <c r="D4" s="25"/>
      <c r="E4" s="25"/>
      <c r="F4" s="26"/>
      <c r="G4" s="25"/>
      <c r="H4" s="25"/>
    </row>
    <row r="5" spans="1:8" ht="15">
      <c r="A5" s="25"/>
      <c r="B5" s="25"/>
      <c r="C5" s="25"/>
      <c r="D5" s="25"/>
      <c r="E5" s="25"/>
      <c r="F5" s="26"/>
      <c r="G5" s="25"/>
      <c r="H5" s="25"/>
    </row>
    <row r="6" spans="1:8" ht="15">
      <c r="A6" s="25"/>
      <c r="B6" s="25"/>
      <c r="C6" s="25"/>
      <c r="D6" s="25"/>
      <c r="E6" s="25"/>
      <c r="F6" s="26"/>
      <c r="G6" s="25"/>
      <c r="H6" s="25"/>
    </row>
    <row r="7" spans="1:8" ht="15.75" thickBot="1">
      <c r="A7" s="25"/>
      <c r="B7" s="27"/>
      <c r="C7" s="27"/>
      <c r="D7" s="27"/>
      <c r="E7" s="27"/>
      <c r="F7" s="28"/>
      <c r="G7" s="27"/>
      <c r="H7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9" sqref="E9"/>
    </sheetView>
  </sheetViews>
  <sheetFormatPr defaultColWidth="9.140625" defaultRowHeight="15"/>
  <cols>
    <col min="1" max="1" width="6.7109375" style="0" bestFit="1" customWidth="1"/>
    <col min="2" max="2" width="16.421875" style="0" bestFit="1" customWidth="1"/>
    <col min="3" max="3" width="5.00390625" style="0" bestFit="1" customWidth="1"/>
    <col min="4" max="4" width="6.421875" style="0" bestFit="1" customWidth="1"/>
    <col min="5" max="5" width="23.4218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29" t="s">
        <v>115</v>
      </c>
    </row>
    <row r="2" spans="1:8" ht="15.75" thickBot="1">
      <c r="A2" s="37" t="s">
        <v>14</v>
      </c>
      <c r="B2" s="37" t="s">
        <v>15</v>
      </c>
      <c r="C2" s="37" t="s">
        <v>16</v>
      </c>
      <c r="D2" s="37" t="s">
        <v>17</v>
      </c>
      <c r="E2" s="37" t="s">
        <v>19</v>
      </c>
      <c r="F2" s="37" t="s">
        <v>18</v>
      </c>
      <c r="G2" s="37" t="s">
        <v>2</v>
      </c>
      <c r="H2" s="37" t="s">
        <v>1</v>
      </c>
    </row>
    <row r="3" spans="1:8" ht="15">
      <c r="A3" s="25">
        <v>1</v>
      </c>
      <c r="B3" s="25" t="str">
        <f>data!A51</f>
        <v>Berná Marie</v>
      </c>
      <c r="C3" s="25">
        <f>data!B51</f>
        <v>41</v>
      </c>
      <c r="D3" s="25">
        <f>data!C51</f>
        <v>1980</v>
      </c>
      <c r="E3" s="25" t="str">
        <f>data!D51</f>
        <v>Hranice</v>
      </c>
      <c r="F3" s="26">
        <f>data!E51</f>
        <v>0.08071759259259259</v>
      </c>
      <c r="G3" s="25" t="str">
        <f>data!F51</f>
        <v>ž</v>
      </c>
      <c r="H3" s="25" t="str">
        <f>data!G51</f>
        <v>F</v>
      </c>
    </row>
    <row r="4" spans="1:8" ht="15">
      <c r="A4" s="25">
        <v>2</v>
      </c>
      <c r="B4" s="25" t="str">
        <f>data!A52</f>
        <v>Číhalová Kateřina</v>
      </c>
      <c r="C4" s="25">
        <f>data!B52</f>
        <v>42</v>
      </c>
      <c r="D4" s="25">
        <f>data!C52</f>
        <v>1980</v>
      </c>
      <c r="E4" s="25" t="str">
        <f>data!D52</f>
        <v>TJ Sokol Opatovice</v>
      </c>
      <c r="F4" s="26">
        <f>data!E52</f>
        <v>0.08538194444444445</v>
      </c>
      <c r="G4" s="25" t="str">
        <f>data!F52</f>
        <v>ž</v>
      </c>
      <c r="H4" s="25" t="str">
        <f>data!G52</f>
        <v>F</v>
      </c>
    </row>
    <row r="5" spans="1:8" ht="15">
      <c r="A5" s="25">
        <v>3</v>
      </c>
      <c r="B5" s="25" t="str">
        <f>data!A54</f>
        <v>Šromotová Pavlína</v>
      </c>
      <c r="C5" s="25">
        <f>data!B54</f>
        <v>18</v>
      </c>
      <c r="D5" s="25">
        <f>data!C54</f>
        <v>1979</v>
      </c>
      <c r="E5" s="25" t="str">
        <f>data!D54</f>
        <v>TTC Olomouc</v>
      </c>
      <c r="F5" s="26">
        <f>data!E54</f>
        <v>0.06711805555555556</v>
      </c>
      <c r="G5" s="25" t="str">
        <f>data!F54</f>
        <v>ž</v>
      </c>
      <c r="H5" s="25" t="str">
        <f>data!G54</f>
        <v>F</v>
      </c>
    </row>
    <row r="6" spans="1:8" ht="15">
      <c r="A6" s="25">
        <v>4</v>
      </c>
      <c r="B6" s="25" t="str">
        <f>data!A53</f>
        <v>Krčková Šárka</v>
      </c>
      <c r="C6" s="25">
        <f>data!B53</f>
        <v>45</v>
      </c>
      <c r="D6" s="25">
        <f>data!C53</f>
        <v>1988</v>
      </c>
      <c r="E6" s="25" t="str">
        <f>data!D53</f>
        <v>TJ Liga 100 Olomouc</v>
      </c>
      <c r="F6" s="26">
        <f>data!E53</f>
        <v>0.08283564814814814</v>
      </c>
      <c r="G6" s="25" t="str">
        <f>data!F53</f>
        <v>ž</v>
      </c>
      <c r="H6" s="25" t="str">
        <f>data!G53</f>
        <v>F</v>
      </c>
    </row>
    <row r="7" spans="1:8" ht="15.75" thickBot="1">
      <c r="A7" s="25"/>
      <c r="B7" s="27"/>
      <c r="C7" s="27"/>
      <c r="D7" s="27"/>
      <c r="E7" s="27"/>
      <c r="F7" s="28"/>
      <c r="G7" s="27"/>
      <c r="H7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5" sqref="A5"/>
    </sheetView>
  </sheetViews>
  <sheetFormatPr defaultColWidth="9.140625" defaultRowHeight="15"/>
  <cols>
    <col min="1" max="1" width="6.7109375" style="0" bestFit="1" customWidth="1"/>
    <col min="2" max="2" width="17.57421875" style="0" bestFit="1" customWidth="1"/>
    <col min="3" max="3" width="5.00390625" style="0" bestFit="1" customWidth="1"/>
    <col min="4" max="4" width="6.421875" style="0" bestFit="1" customWidth="1"/>
    <col min="5" max="5" width="15.14062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29" t="s">
        <v>116</v>
      </c>
    </row>
    <row r="2" spans="1:8" ht="15.75" thickBot="1">
      <c r="A2" s="37" t="s">
        <v>14</v>
      </c>
      <c r="B2" s="37" t="s">
        <v>15</v>
      </c>
      <c r="C2" s="37" t="s">
        <v>16</v>
      </c>
      <c r="D2" s="37" t="s">
        <v>17</v>
      </c>
      <c r="E2" s="37" t="s">
        <v>19</v>
      </c>
      <c r="F2" s="37" t="s">
        <v>18</v>
      </c>
      <c r="G2" s="37" t="s">
        <v>2</v>
      </c>
      <c r="H2" s="37" t="s">
        <v>1</v>
      </c>
    </row>
    <row r="3" spans="1:8" ht="15">
      <c r="A3" s="25">
        <v>1</v>
      </c>
      <c r="B3" s="25" t="str">
        <f>data!A55</f>
        <v>Palíšková Jarmila</v>
      </c>
      <c r="C3" s="25">
        <f>data!B55</f>
        <v>2</v>
      </c>
      <c r="D3" s="25">
        <f>data!C55</f>
        <v>1976</v>
      </c>
      <c r="E3" s="25" t="str">
        <f>data!D55</f>
        <v>SK Salix Grymov</v>
      </c>
      <c r="F3" s="26">
        <f>data!E55</f>
        <v>0.06443287037037036</v>
      </c>
      <c r="G3" s="25" t="str">
        <f>data!F55</f>
        <v>ž</v>
      </c>
      <c r="H3" s="25" t="str">
        <f>data!G55</f>
        <v>G</v>
      </c>
    </row>
    <row r="4" spans="1:8" ht="15">
      <c r="A4" s="25">
        <v>2</v>
      </c>
      <c r="B4" s="25" t="str">
        <f>data!A56</f>
        <v>Pavlů Miroslava</v>
      </c>
      <c r="C4" s="25">
        <f>data!B56</f>
        <v>53</v>
      </c>
      <c r="D4" s="25">
        <f>data!C56</f>
        <v>1975</v>
      </c>
      <c r="E4" s="25" t="str">
        <f>data!D56</f>
        <v>Mladá Boleslav</v>
      </c>
      <c r="F4" s="26">
        <f>data!E56</f>
        <v>0.08002314814814815</v>
      </c>
      <c r="G4" s="25" t="str">
        <f>data!F56</f>
        <v>ž</v>
      </c>
      <c r="H4" s="25" t="str">
        <f>data!G56</f>
        <v>G</v>
      </c>
    </row>
    <row r="5" spans="1:8" ht="15">
      <c r="A5" s="25"/>
      <c r="B5" s="25"/>
      <c r="C5" s="25"/>
      <c r="D5" s="25"/>
      <c r="E5" s="25"/>
      <c r="F5" s="26"/>
      <c r="G5" s="25"/>
      <c r="H5" s="25"/>
    </row>
    <row r="6" spans="1:8" ht="15">
      <c r="A6" s="25"/>
      <c r="B6" s="25"/>
      <c r="C6" s="25"/>
      <c r="D6" s="25"/>
      <c r="E6" s="25"/>
      <c r="F6" s="26"/>
      <c r="G6" s="25"/>
      <c r="H6" s="25"/>
    </row>
    <row r="7" spans="1:8" ht="15.75" thickBot="1">
      <c r="A7" s="25"/>
      <c r="B7" s="27"/>
      <c r="C7" s="27"/>
      <c r="D7" s="27"/>
      <c r="E7" s="27"/>
      <c r="F7" s="28"/>
      <c r="G7" s="27"/>
      <c r="H7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risko</dc:creator>
  <cp:keywords/>
  <dc:description/>
  <cp:lastModifiedBy>Lada</cp:lastModifiedBy>
  <cp:lastPrinted>2012-08-18T10:51:14Z</cp:lastPrinted>
  <dcterms:created xsi:type="dcterms:W3CDTF">2008-12-29T19:08:35Z</dcterms:created>
  <dcterms:modified xsi:type="dcterms:W3CDTF">2012-08-18T10:54:08Z</dcterms:modified>
  <cp:category/>
  <cp:version/>
  <cp:contentType/>
  <cp:contentStatus/>
</cp:coreProperties>
</file>